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4370" windowHeight="4905" tabRatio="700" firstSheet="3" activeTab="3"/>
  </bookViews>
  <sheets>
    <sheet name="C2 Instructions" sheetId="4" state="hidden" r:id="rId1"/>
    <sheet name="C2 System Level Capacity" sheetId="5" state="hidden" r:id="rId2"/>
    <sheet name="C2 Example" sheetId="6" state="hidden" r:id="rId3"/>
    <sheet name="C3 Instructions" sheetId="7" r:id="rId4"/>
    <sheet name="Worksheet by Shift" sheetId="10" r:id="rId5"/>
    <sheet name="C3 Constraint Capacity" sheetId="8" r:id="rId6"/>
    <sheet name="C3 Example" sheetId="9" r:id="rId7"/>
  </sheets>
  <definedNames>
    <definedName name="_xlnm.Print_Area" localSheetId="2">'C2 Example'!$A$1:$AB$37</definedName>
    <definedName name="_xlnm.Print_Area" localSheetId="0">'C2 Instructions'!$A$1:$A$57</definedName>
    <definedName name="_xlnm.Print_Area" localSheetId="1">'C2 System Level Capacity'!$A$1:$AB$37</definedName>
    <definedName name="_xlnm.Print_Area" localSheetId="5">'C3 Constraint Capacity'!$A$2:$Z$39</definedName>
    <definedName name="_xlnm.Print_Area" localSheetId="6">'C3 Example'!$A$1:$Z$38</definedName>
    <definedName name="_xlnm.Print_Area" localSheetId="3">'C3 Instructions'!$A$1:$A$57</definedName>
  </definedNames>
  <calcPr calcId="145621"/>
</workbook>
</file>

<file path=xl/calcChain.xml><?xml version="1.0" encoding="utf-8"?>
<calcChain xmlns="http://schemas.openxmlformats.org/spreadsheetml/2006/main">
  <c r="P13" i="8" l="1"/>
  <c r="P14" i="8"/>
  <c r="P15" i="8"/>
  <c r="P16" i="8"/>
  <c r="P17" i="8"/>
  <c r="P18" i="8"/>
  <c r="P19" i="8"/>
  <c r="P20" i="8"/>
  <c r="P21" i="8"/>
  <c r="P22" i="8"/>
  <c r="P23" i="8"/>
  <c r="P24" i="8"/>
  <c r="P25" i="8"/>
  <c r="P26" i="8"/>
  <c r="P27" i="8"/>
  <c r="P28" i="8"/>
  <c r="P29" i="8"/>
  <c r="P30" i="8"/>
  <c r="P31" i="8"/>
  <c r="G31" i="8" l="1"/>
  <c r="E31" i="8"/>
  <c r="H30" i="8"/>
  <c r="F30" i="8"/>
  <c r="D30" i="8"/>
  <c r="G29" i="8"/>
  <c r="E29" i="8"/>
  <c r="H28" i="8"/>
  <c r="F28" i="8"/>
  <c r="D28" i="8"/>
  <c r="G27" i="8"/>
  <c r="E27" i="8"/>
  <c r="H26" i="8"/>
  <c r="F26" i="8"/>
  <c r="D26" i="8"/>
  <c r="G25" i="8"/>
  <c r="E25" i="8"/>
  <c r="H24" i="8"/>
  <c r="F24" i="8"/>
  <c r="D24" i="8"/>
  <c r="G23" i="8"/>
  <c r="E23" i="8"/>
  <c r="V24" i="10"/>
  <c r="H31" i="8" s="1"/>
  <c r="R24" i="10"/>
  <c r="N24" i="10"/>
  <c r="F31" i="8" s="1"/>
  <c r="J24" i="10"/>
  <c r="F24" i="10"/>
  <c r="D31" i="8" s="1"/>
  <c r="I31" i="8" s="1"/>
  <c r="K31" i="8" s="1"/>
  <c r="V23" i="10"/>
  <c r="R23" i="10"/>
  <c r="G30" i="8" s="1"/>
  <c r="N23" i="10"/>
  <c r="J23" i="10"/>
  <c r="E30" i="8" s="1"/>
  <c r="F23" i="10"/>
  <c r="V22" i="10"/>
  <c r="H29" i="8" s="1"/>
  <c r="R22" i="10"/>
  <c r="N22" i="10"/>
  <c r="F29" i="8" s="1"/>
  <c r="J22" i="10"/>
  <c r="F22" i="10"/>
  <c r="D29" i="8" s="1"/>
  <c r="V21" i="10"/>
  <c r="R21" i="10"/>
  <c r="G28" i="8" s="1"/>
  <c r="N21" i="10"/>
  <c r="J21" i="10"/>
  <c r="E28" i="8" s="1"/>
  <c r="F21" i="10"/>
  <c r="V20" i="10"/>
  <c r="H27" i="8" s="1"/>
  <c r="R20" i="10"/>
  <c r="N20" i="10"/>
  <c r="F27" i="8" s="1"/>
  <c r="J20" i="10"/>
  <c r="F20" i="10"/>
  <c r="D27" i="8" s="1"/>
  <c r="V19" i="10"/>
  <c r="R19" i="10"/>
  <c r="G26" i="8" s="1"/>
  <c r="N19" i="10"/>
  <c r="J19" i="10"/>
  <c r="E26" i="8" s="1"/>
  <c r="F19" i="10"/>
  <c r="V18" i="10"/>
  <c r="H25" i="8" s="1"/>
  <c r="R18" i="10"/>
  <c r="N18" i="10"/>
  <c r="F25" i="8" s="1"/>
  <c r="J18" i="10"/>
  <c r="F18" i="10"/>
  <c r="D25" i="8" s="1"/>
  <c r="V17" i="10"/>
  <c r="R17" i="10"/>
  <c r="G24" i="8" s="1"/>
  <c r="N17" i="10"/>
  <c r="J17" i="10"/>
  <c r="E24" i="8" s="1"/>
  <c r="F17" i="10"/>
  <c r="V16" i="10"/>
  <c r="H23" i="8" s="1"/>
  <c r="R16" i="10"/>
  <c r="N16" i="10"/>
  <c r="F23" i="8" s="1"/>
  <c r="J16" i="10"/>
  <c r="F16" i="10"/>
  <c r="D23" i="8" s="1"/>
  <c r="I23" i="8" s="1"/>
  <c r="K23" i="8" s="1"/>
  <c r="V15" i="10"/>
  <c r="H22" i="8" s="1"/>
  <c r="R15" i="10"/>
  <c r="G22" i="8" s="1"/>
  <c r="N15" i="10"/>
  <c r="F22" i="8" s="1"/>
  <c r="J15" i="10"/>
  <c r="E22" i="8" s="1"/>
  <c r="F15" i="10"/>
  <c r="D22" i="8" s="1"/>
  <c r="V14" i="10"/>
  <c r="H21" i="8" s="1"/>
  <c r="R14" i="10"/>
  <c r="G21" i="8" s="1"/>
  <c r="N14" i="10"/>
  <c r="F21" i="8" s="1"/>
  <c r="J14" i="10"/>
  <c r="E21" i="8" s="1"/>
  <c r="F14" i="10"/>
  <c r="D21" i="8" s="1"/>
  <c r="V13" i="10"/>
  <c r="H20" i="8" s="1"/>
  <c r="R13" i="10"/>
  <c r="G20" i="8" s="1"/>
  <c r="N13" i="10"/>
  <c r="F20" i="8" s="1"/>
  <c r="J13" i="10"/>
  <c r="E20" i="8" s="1"/>
  <c r="F13" i="10"/>
  <c r="D20" i="8" s="1"/>
  <c r="V12" i="10"/>
  <c r="H19" i="8" s="1"/>
  <c r="R12" i="10"/>
  <c r="G19" i="8" s="1"/>
  <c r="N12" i="10"/>
  <c r="F19" i="8" s="1"/>
  <c r="J12" i="10"/>
  <c r="E19" i="8" s="1"/>
  <c r="F12" i="10"/>
  <c r="D19" i="8" s="1"/>
  <c r="V11" i="10"/>
  <c r="H18" i="8" s="1"/>
  <c r="R11" i="10"/>
  <c r="G18" i="8" s="1"/>
  <c r="N11" i="10"/>
  <c r="F18" i="8" s="1"/>
  <c r="J11" i="10"/>
  <c r="E18" i="8" s="1"/>
  <c r="F11" i="10"/>
  <c r="D18" i="8" s="1"/>
  <c r="V10" i="10"/>
  <c r="H17" i="8" s="1"/>
  <c r="R10" i="10"/>
  <c r="G17" i="8" s="1"/>
  <c r="N10" i="10"/>
  <c r="F17" i="8" s="1"/>
  <c r="J10" i="10"/>
  <c r="E17" i="8" s="1"/>
  <c r="D17" i="8"/>
  <c r="V9" i="10"/>
  <c r="H16" i="8" s="1"/>
  <c r="R9" i="10"/>
  <c r="G16" i="8" s="1"/>
  <c r="N9" i="10"/>
  <c r="F16" i="8" s="1"/>
  <c r="J9" i="10"/>
  <c r="E16" i="8" s="1"/>
  <c r="F9" i="10"/>
  <c r="D16" i="8" s="1"/>
  <c r="V8" i="10"/>
  <c r="H15" i="8" s="1"/>
  <c r="R8" i="10"/>
  <c r="G15" i="8" s="1"/>
  <c r="N8" i="10"/>
  <c r="F15" i="8" s="1"/>
  <c r="J8" i="10"/>
  <c r="E15" i="8" s="1"/>
  <c r="F8" i="10"/>
  <c r="D15" i="8" s="1"/>
  <c r="V7" i="10"/>
  <c r="H14" i="8" s="1"/>
  <c r="R7" i="10"/>
  <c r="G14" i="8" s="1"/>
  <c r="N7" i="10"/>
  <c r="F14" i="8" s="1"/>
  <c r="J7" i="10"/>
  <c r="E14" i="8" s="1"/>
  <c r="F7" i="10"/>
  <c r="D14" i="8" s="1"/>
  <c r="V6" i="10"/>
  <c r="H13" i="8" s="1"/>
  <c r="R6" i="10"/>
  <c r="G13" i="8" s="1"/>
  <c r="N6" i="10"/>
  <c r="F13" i="8" s="1"/>
  <c r="J6" i="10"/>
  <c r="E13" i="8" s="1"/>
  <c r="F6" i="10"/>
  <c r="D13" i="8" s="1"/>
  <c r="V5" i="10"/>
  <c r="H12" i="8" s="1"/>
  <c r="R5" i="10"/>
  <c r="G12" i="8" s="1"/>
  <c r="N5" i="10"/>
  <c r="F12" i="8" s="1"/>
  <c r="J5" i="10"/>
  <c r="E12" i="8" s="1"/>
  <c r="F5" i="10"/>
  <c r="D12" i="8" s="1"/>
  <c r="S30" i="9"/>
  <c r="T30" i="9" s="1"/>
  <c r="Q30" i="9"/>
  <c r="P30" i="9"/>
  <c r="I30" i="9"/>
  <c r="K30" i="9" s="1"/>
  <c r="S29" i="9"/>
  <c r="T29" i="9" s="1"/>
  <c r="Q29" i="9"/>
  <c r="P29" i="9"/>
  <c r="I29" i="9"/>
  <c r="K29" i="9" s="1"/>
  <c r="S28" i="9"/>
  <c r="T28" i="9" s="1"/>
  <c r="Q28" i="9"/>
  <c r="P28" i="9"/>
  <c r="I28" i="9"/>
  <c r="K28" i="9" s="1"/>
  <c r="S27" i="9"/>
  <c r="T27" i="9" s="1"/>
  <c r="Q27" i="9"/>
  <c r="P27" i="9"/>
  <c r="I27" i="9"/>
  <c r="K27" i="9" s="1"/>
  <c r="S26" i="9"/>
  <c r="T26" i="9" s="1"/>
  <c r="Q26" i="9"/>
  <c r="P26" i="9"/>
  <c r="I26" i="9"/>
  <c r="K26" i="9" s="1"/>
  <c r="S25" i="9"/>
  <c r="T25" i="9" s="1"/>
  <c r="Q25" i="9"/>
  <c r="P25" i="9"/>
  <c r="I25" i="9"/>
  <c r="K25" i="9" s="1"/>
  <c r="S24" i="9"/>
  <c r="T24" i="9" s="1"/>
  <c r="Q24" i="9"/>
  <c r="P24" i="9"/>
  <c r="I24" i="9"/>
  <c r="K24" i="9" s="1"/>
  <c r="S23" i="9"/>
  <c r="T23" i="9" s="1"/>
  <c r="Q23" i="9"/>
  <c r="P23" i="9"/>
  <c r="I23" i="9"/>
  <c r="K23" i="9" s="1"/>
  <c r="S22" i="9"/>
  <c r="T22" i="9" s="1"/>
  <c r="Q22" i="9"/>
  <c r="P22" i="9"/>
  <c r="I22" i="9"/>
  <c r="K22" i="9" s="1"/>
  <c r="S21" i="9"/>
  <c r="T21" i="9" s="1"/>
  <c r="Q21" i="9"/>
  <c r="P21" i="9"/>
  <c r="I21" i="9"/>
  <c r="K21" i="9" s="1"/>
  <c r="S20" i="9"/>
  <c r="T20" i="9" s="1"/>
  <c r="Q20" i="9"/>
  <c r="P20" i="9"/>
  <c r="I20" i="9"/>
  <c r="K20" i="9" s="1"/>
  <c r="S19" i="9"/>
  <c r="T19" i="9" s="1"/>
  <c r="Q19" i="9"/>
  <c r="P19" i="9"/>
  <c r="I19" i="9"/>
  <c r="K19" i="9" s="1"/>
  <c r="S18" i="9"/>
  <c r="T18" i="9" s="1"/>
  <c r="Q18" i="9"/>
  <c r="P18" i="9"/>
  <c r="I18" i="9"/>
  <c r="K18" i="9" s="1"/>
  <c r="S17" i="9"/>
  <c r="T17" i="9" s="1"/>
  <c r="Q17" i="9"/>
  <c r="P17" i="9"/>
  <c r="I17" i="9"/>
  <c r="K17" i="9" s="1"/>
  <c r="S16" i="9"/>
  <c r="T16" i="9" s="1"/>
  <c r="Q16" i="9"/>
  <c r="P16" i="9"/>
  <c r="I16" i="9"/>
  <c r="K16" i="9" s="1"/>
  <c r="P15" i="9"/>
  <c r="Q15" i="9" s="1"/>
  <c r="S15" i="9" s="1"/>
  <c r="T15" i="9" s="1"/>
  <c r="I15" i="9"/>
  <c r="K15" i="9" s="1"/>
  <c r="P14" i="9"/>
  <c r="Q14" i="9" s="1"/>
  <c r="S14" i="9" s="1"/>
  <c r="T14" i="9" s="1"/>
  <c r="I14" i="9"/>
  <c r="K14" i="9" s="1"/>
  <c r="K13" i="9"/>
  <c r="Q13" i="9" s="1"/>
  <c r="S13" i="9" s="1"/>
  <c r="T13" i="9" s="1"/>
  <c r="I13" i="9"/>
  <c r="I12" i="9"/>
  <c r="K12" i="9" s="1"/>
  <c r="Q12" i="9" s="1"/>
  <c r="S12" i="9" s="1"/>
  <c r="T12" i="9" s="1"/>
  <c r="I11" i="9"/>
  <c r="K11" i="9" s="1"/>
  <c r="Q11" i="9" s="1"/>
  <c r="S11" i="9" s="1"/>
  <c r="T11" i="9" s="1"/>
  <c r="Q31" i="8"/>
  <c r="S31" i="8" s="1"/>
  <c r="T31" i="8" s="1"/>
  <c r="Q30" i="8"/>
  <c r="S30" i="8" s="1"/>
  <c r="T30" i="8" s="1"/>
  <c r="Q29" i="8"/>
  <c r="S29" i="8" s="1"/>
  <c r="T29" i="8" s="1"/>
  <c r="Q28" i="8"/>
  <c r="S28" i="8" s="1"/>
  <c r="T28" i="8" s="1"/>
  <c r="Q27" i="8"/>
  <c r="S27" i="8" s="1"/>
  <c r="T27" i="8" s="1"/>
  <c r="Q26" i="8"/>
  <c r="S26" i="8" s="1"/>
  <c r="T26" i="8" s="1"/>
  <c r="Q25" i="8"/>
  <c r="S25" i="8" s="1"/>
  <c r="T25" i="8" s="1"/>
  <c r="Q24" i="8"/>
  <c r="S24" i="8" s="1"/>
  <c r="T24" i="8" s="1"/>
  <c r="Q23" i="8"/>
  <c r="S23" i="8" s="1"/>
  <c r="T23" i="8" s="1"/>
  <c r="Q22" i="8"/>
  <c r="S22" i="8" s="1"/>
  <c r="T22" i="8" s="1"/>
  <c r="Q21" i="8"/>
  <c r="S21" i="8" s="1"/>
  <c r="T21" i="8" s="1"/>
  <c r="Q20" i="8"/>
  <c r="S20" i="8" s="1"/>
  <c r="T20" i="8" s="1"/>
  <c r="Q19" i="8"/>
  <c r="S19" i="8" s="1"/>
  <c r="T19" i="8" s="1"/>
  <c r="Q18" i="8"/>
  <c r="S18" i="8" s="1"/>
  <c r="T18" i="8" s="1"/>
  <c r="Q17" i="8"/>
  <c r="S17" i="8" s="1"/>
  <c r="T17" i="8" s="1"/>
  <c r="Q16" i="8"/>
  <c r="S16" i="8" s="1"/>
  <c r="T16" i="8" s="1"/>
  <c r="P12" i="8"/>
  <c r="Q29" i="6"/>
  <c r="S29" i="6" s="1"/>
  <c r="T29" i="6" s="1"/>
  <c r="F29" i="6"/>
  <c r="K29" i="6" s="1"/>
  <c r="M29" i="6" s="1"/>
  <c r="Q28" i="6"/>
  <c r="S28" i="6" s="1"/>
  <c r="T28" i="6" s="1"/>
  <c r="F28" i="6"/>
  <c r="K28" i="6" s="1"/>
  <c r="M28" i="6" s="1"/>
  <c r="Q27" i="6"/>
  <c r="S27" i="6" s="1"/>
  <c r="T27" i="6" s="1"/>
  <c r="F27" i="6"/>
  <c r="K27" i="6" s="1"/>
  <c r="M27" i="6" s="1"/>
  <c r="Q26" i="6"/>
  <c r="S26" i="6" s="1"/>
  <c r="T26" i="6" s="1"/>
  <c r="F26" i="6"/>
  <c r="K26" i="6" s="1"/>
  <c r="M26" i="6" s="1"/>
  <c r="Q25" i="6"/>
  <c r="S25" i="6" s="1"/>
  <c r="T25" i="6" s="1"/>
  <c r="F25" i="6"/>
  <c r="K25" i="6" s="1"/>
  <c r="M25" i="6" s="1"/>
  <c r="Q24" i="6"/>
  <c r="S24" i="6" s="1"/>
  <c r="T24" i="6" s="1"/>
  <c r="F24" i="6"/>
  <c r="K24" i="6" s="1"/>
  <c r="M24" i="6" s="1"/>
  <c r="Q23" i="6"/>
  <c r="S23" i="6" s="1"/>
  <c r="T23" i="6" s="1"/>
  <c r="F23" i="6"/>
  <c r="K23" i="6" s="1"/>
  <c r="M23" i="6" s="1"/>
  <c r="F22" i="6"/>
  <c r="K22" i="6" s="1"/>
  <c r="M22" i="6" s="1"/>
  <c r="F21" i="6"/>
  <c r="K21" i="6" s="1"/>
  <c r="M21" i="6" s="1"/>
  <c r="K20" i="6"/>
  <c r="M20" i="6" s="1"/>
  <c r="F20" i="6"/>
  <c r="F19" i="6"/>
  <c r="K19" i="6" s="1"/>
  <c r="M19" i="6" s="1"/>
  <c r="F18" i="6"/>
  <c r="K18" i="6" s="1"/>
  <c r="M18" i="6" s="1"/>
  <c r="F17" i="6"/>
  <c r="K17" i="6" s="1"/>
  <c r="M17" i="6" s="1"/>
  <c r="K16" i="6"/>
  <c r="M16" i="6" s="1"/>
  <c r="F16" i="6"/>
  <c r="F15" i="6"/>
  <c r="K15" i="6" s="1"/>
  <c r="M15" i="6" s="1"/>
  <c r="F14" i="6"/>
  <c r="K14" i="6" s="1"/>
  <c r="M14" i="6" s="1"/>
  <c r="F13" i="6"/>
  <c r="K13" i="6" s="1"/>
  <c r="M13" i="6" s="1"/>
  <c r="K12" i="6"/>
  <c r="M12" i="6" s="1"/>
  <c r="F12" i="6"/>
  <c r="F11" i="6"/>
  <c r="K11" i="6" s="1"/>
  <c r="M11" i="6" s="1"/>
  <c r="P10" i="6"/>
  <c r="P11" i="6" s="1"/>
  <c r="K10" i="6"/>
  <c r="M10" i="6" s="1"/>
  <c r="F10" i="6"/>
  <c r="Q29" i="5"/>
  <c r="S29" i="5" s="1"/>
  <c r="T29" i="5" s="1"/>
  <c r="F29" i="5"/>
  <c r="K29" i="5" s="1"/>
  <c r="M29" i="5" s="1"/>
  <c r="S28" i="5"/>
  <c r="T28" i="5" s="1"/>
  <c r="Q28" i="5"/>
  <c r="K28" i="5"/>
  <c r="M28" i="5" s="1"/>
  <c r="F28" i="5"/>
  <c r="Q27" i="5"/>
  <c r="S27" i="5" s="1"/>
  <c r="T27" i="5" s="1"/>
  <c r="F27" i="5"/>
  <c r="K27" i="5" s="1"/>
  <c r="M27" i="5" s="1"/>
  <c r="S26" i="5"/>
  <c r="T26" i="5" s="1"/>
  <c r="Q26" i="5"/>
  <c r="K26" i="5"/>
  <c r="M26" i="5" s="1"/>
  <c r="F26" i="5"/>
  <c r="Q25" i="5"/>
  <c r="S25" i="5" s="1"/>
  <c r="T25" i="5" s="1"/>
  <c r="F25" i="5"/>
  <c r="K25" i="5" s="1"/>
  <c r="M25" i="5" s="1"/>
  <c r="S24" i="5"/>
  <c r="T24" i="5" s="1"/>
  <c r="Q24" i="5"/>
  <c r="K24" i="5"/>
  <c r="M24" i="5" s="1"/>
  <c r="F24" i="5"/>
  <c r="Q23" i="5"/>
  <c r="S23" i="5" s="1"/>
  <c r="T23" i="5" s="1"/>
  <c r="F23" i="5"/>
  <c r="K23" i="5" s="1"/>
  <c r="M23" i="5" s="1"/>
  <c r="S22" i="5"/>
  <c r="T22" i="5" s="1"/>
  <c r="Q22" i="5"/>
  <c r="K22" i="5"/>
  <c r="M22" i="5" s="1"/>
  <c r="F22" i="5"/>
  <c r="Q21" i="5"/>
  <c r="S21" i="5" s="1"/>
  <c r="T21" i="5" s="1"/>
  <c r="F21" i="5"/>
  <c r="K21" i="5" s="1"/>
  <c r="M21" i="5" s="1"/>
  <c r="S20" i="5"/>
  <c r="T20" i="5" s="1"/>
  <c r="Q20" i="5"/>
  <c r="K20" i="5"/>
  <c r="M20" i="5" s="1"/>
  <c r="F20" i="5"/>
  <c r="Q19" i="5"/>
  <c r="S19" i="5" s="1"/>
  <c r="T19" i="5" s="1"/>
  <c r="F19" i="5"/>
  <c r="K19" i="5" s="1"/>
  <c r="M19" i="5" s="1"/>
  <c r="S18" i="5"/>
  <c r="T18" i="5" s="1"/>
  <c r="Q18" i="5"/>
  <c r="K18" i="5"/>
  <c r="M18" i="5" s="1"/>
  <c r="F18" i="5"/>
  <c r="Q17" i="5"/>
  <c r="S17" i="5" s="1"/>
  <c r="T17" i="5" s="1"/>
  <c r="F17" i="5"/>
  <c r="K17" i="5" s="1"/>
  <c r="M17" i="5" s="1"/>
  <c r="S16" i="5"/>
  <c r="T16" i="5" s="1"/>
  <c r="Q16" i="5"/>
  <c r="K16" i="5"/>
  <c r="M16" i="5" s="1"/>
  <c r="F16" i="5"/>
  <c r="Q15" i="5"/>
  <c r="S15" i="5" s="1"/>
  <c r="T15" i="5" s="1"/>
  <c r="F15" i="5"/>
  <c r="K15" i="5" s="1"/>
  <c r="M15" i="5" s="1"/>
  <c r="S14" i="5"/>
  <c r="T14" i="5" s="1"/>
  <c r="Q14" i="5"/>
  <c r="K14" i="5"/>
  <c r="M14" i="5" s="1"/>
  <c r="F14" i="5"/>
  <c r="Q13" i="5"/>
  <c r="S13" i="5" s="1"/>
  <c r="T13" i="5" s="1"/>
  <c r="F13" i="5"/>
  <c r="K13" i="5" s="1"/>
  <c r="M13" i="5" s="1"/>
  <c r="S12" i="5"/>
  <c r="T12" i="5" s="1"/>
  <c r="Q12" i="5"/>
  <c r="K12" i="5"/>
  <c r="M12" i="5" s="1"/>
  <c r="F12" i="5"/>
  <c r="Q11" i="5"/>
  <c r="S11" i="5" s="1"/>
  <c r="T11" i="5" s="1"/>
  <c r="F11" i="5"/>
  <c r="K11" i="5" s="1"/>
  <c r="M11" i="5" s="1"/>
  <c r="S10" i="5"/>
  <c r="T10" i="5" s="1"/>
  <c r="Q10" i="5"/>
  <c r="P10" i="5"/>
  <c r="P11" i="5" s="1"/>
  <c r="P12" i="5" s="1"/>
  <c r="P13" i="5" s="1"/>
  <c r="P14" i="5" s="1"/>
  <c r="P15" i="5" s="1"/>
  <c r="P16" i="5" s="1"/>
  <c r="P17" i="5" s="1"/>
  <c r="P18" i="5" s="1"/>
  <c r="P19" i="5" s="1"/>
  <c r="P20" i="5" s="1"/>
  <c r="P21" i="5" s="1"/>
  <c r="P22" i="5" s="1"/>
  <c r="P23" i="5" s="1"/>
  <c r="P24" i="5" s="1"/>
  <c r="P25" i="5" s="1"/>
  <c r="P26" i="5" s="1"/>
  <c r="P27" i="5" s="1"/>
  <c r="P28" i="5" s="1"/>
  <c r="P29" i="5" s="1"/>
  <c r="F10" i="5"/>
  <c r="K10" i="5" s="1"/>
  <c r="M10" i="5" s="1"/>
  <c r="I27" i="8" l="1"/>
  <c r="K27" i="8" s="1"/>
  <c r="I24" i="8"/>
  <c r="K24" i="8" s="1"/>
  <c r="I28" i="8"/>
  <c r="K28" i="8" s="1"/>
  <c r="I26" i="8"/>
  <c r="K26" i="8" s="1"/>
  <c r="I25" i="8"/>
  <c r="K25" i="8" s="1"/>
  <c r="I29" i="8"/>
  <c r="K29" i="8" s="1"/>
  <c r="I30" i="8"/>
  <c r="K30" i="8" s="1"/>
  <c r="I12" i="8"/>
  <c r="K12" i="8" s="1"/>
  <c r="Q12" i="8" s="1"/>
  <c r="S12" i="8" s="1"/>
  <c r="T12" i="8" s="1"/>
  <c r="I18" i="8"/>
  <c r="K18" i="8" s="1"/>
  <c r="I22" i="8"/>
  <c r="K22" i="8" s="1"/>
  <c r="I21" i="8"/>
  <c r="K21" i="8" s="1"/>
  <c r="I19" i="8"/>
  <c r="K19" i="8" s="1"/>
  <c r="I16" i="8"/>
  <c r="K16" i="8" s="1"/>
  <c r="I15" i="8"/>
  <c r="K15" i="8" s="1"/>
  <c r="Q15" i="8" s="1"/>
  <c r="S15" i="8" s="1"/>
  <c r="T15" i="8" s="1"/>
  <c r="I14" i="8"/>
  <c r="K14" i="8" s="1"/>
  <c r="Q14" i="8" s="1"/>
  <c r="S14" i="8" s="1"/>
  <c r="T14" i="8" s="1"/>
  <c r="I13" i="8"/>
  <c r="K13" i="8" s="1"/>
  <c r="Q13" i="8" s="1"/>
  <c r="S13" i="8" s="1"/>
  <c r="T13" i="8" s="1"/>
  <c r="I17" i="8"/>
  <c r="K17" i="8" s="1"/>
  <c r="I20" i="8"/>
  <c r="K20" i="8" s="1"/>
  <c r="P12" i="6"/>
  <c r="Q11" i="6"/>
  <c r="S11" i="6" s="1"/>
  <c r="T11" i="6" s="1"/>
  <c r="Q10" i="6"/>
  <c r="S10" i="6" s="1"/>
  <c r="T10" i="6" s="1"/>
  <c r="P13" i="6" l="1"/>
  <c r="Q12" i="6"/>
  <c r="S12" i="6" s="1"/>
  <c r="T12" i="6" s="1"/>
  <c r="P14" i="6" l="1"/>
  <c r="Q13" i="6"/>
  <c r="S13" i="6" s="1"/>
  <c r="T13" i="6" s="1"/>
  <c r="P15" i="6" l="1"/>
  <c r="Q14" i="6"/>
  <c r="S14" i="6" s="1"/>
  <c r="T14" i="6" s="1"/>
  <c r="P16" i="6" l="1"/>
  <c r="Q15" i="6"/>
  <c r="S15" i="6" s="1"/>
  <c r="T15" i="6" s="1"/>
  <c r="P17" i="6" l="1"/>
  <c r="Q16" i="6"/>
  <c r="S16" i="6" s="1"/>
  <c r="T16" i="6" s="1"/>
  <c r="P18" i="6" l="1"/>
  <c r="Q17" i="6"/>
  <c r="S17" i="6" s="1"/>
  <c r="T17" i="6" s="1"/>
  <c r="P19" i="6" l="1"/>
  <c r="Q18" i="6"/>
  <c r="S18" i="6" s="1"/>
  <c r="T18" i="6" s="1"/>
  <c r="P20" i="6" l="1"/>
  <c r="Q19" i="6"/>
  <c r="S19" i="6" s="1"/>
  <c r="T19" i="6" s="1"/>
  <c r="P21" i="6" l="1"/>
  <c r="Q20" i="6"/>
  <c r="S20" i="6" s="1"/>
  <c r="T20" i="6" s="1"/>
  <c r="P22" i="6" l="1"/>
  <c r="Q21" i="6"/>
  <c r="S21" i="6" s="1"/>
  <c r="T21" i="6" s="1"/>
  <c r="P23" i="6" l="1"/>
  <c r="P24" i="6" s="1"/>
  <c r="P25" i="6" s="1"/>
  <c r="P26" i="6" s="1"/>
  <c r="P27" i="6" s="1"/>
  <c r="P28" i="6" s="1"/>
  <c r="P29" i="6" s="1"/>
  <c r="Q22" i="6"/>
  <c r="S22" i="6" s="1"/>
  <c r="T22" i="6" s="1"/>
</calcChain>
</file>

<file path=xl/comments1.xml><?xml version="1.0" encoding="utf-8"?>
<comments xmlns="http://schemas.openxmlformats.org/spreadsheetml/2006/main">
  <authors>
    <author>Cay Freidline</author>
  </authors>
  <commentList>
    <comment ref="C2" authorId="0">
      <text>
        <r>
          <rPr>
            <b/>
            <sz val="12"/>
            <color indexed="81"/>
            <rFont val="Tahoma"/>
            <family val="2"/>
          </rPr>
          <t>Include the part name based on the part contract.  When the sheet applies to multiple parts, specify name of all the parts.</t>
        </r>
        <r>
          <rPr>
            <sz val="12"/>
            <color indexed="81"/>
            <rFont val="Tahoma"/>
            <family val="2"/>
          </rPr>
          <t xml:space="preserve">
</t>
        </r>
      </text>
    </comment>
    <comment ref="C3" authorId="0">
      <text>
        <r>
          <rPr>
            <b/>
            <sz val="12"/>
            <color indexed="81"/>
            <rFont val="Tahoma"/>
            <family val="2"/>
          </rPr>
          <t>When the sheet applies to multiple (family) parts, specify number of all the parts, starting with the part with the highest production quantity and ending with the part with the lowest quantity.</t>
        </r>
        <r>
          <rPr>
            <sz val="12"/>
            <color indexed="81"/>
            <rFont val="Tahoma"/>
            <family val="2"/>
          </rPr>
          <t xml:space="preserve">
</t>
        </r>
      </text>
    </comment>
    <comment ref="L9" authorId="0">
      <text>
        <r>
          <rPr>
            <b/>
            <sz val="14"/>
            <color indexed="81"/>
            <rFont val="Tahoma"/>
            <family val="2"/>
          </rPr>
          <t>The definition of other customers includes all production for other products designated for Allison, which are not reflected in this Capacity Estimate, in addition to those products made for customers other than Allison.</t>
        </r>
      </text>
    </comment>
    <comment ref="N9" authorId="0">
      <text>
        <r>
          <rPr>
            <b/>
            <sz val="12"/>
            <color indexed="81"/>
            <rFont val="Tahoma"/>
            <family val="2"/>
          </rPr>
          <t>Line Cycle Time Per Part:  input the cycle time of the line in SECONDS PER PART.</t>
        </r>
        <r>
          <rPr>
            <sz val="8"/>
            <color indexed="81"/>
            <rFont val="Tahoma"/>
            <family val="2"/>
          </rPr>
          <t xml:space="preserve">
</t>
        </r>
      </text>
    </comment>
    <comment ref="O9" authorId="0">
      <text>
        <r>
          <rPr>
            <b/>
            <sz val="12"/>
            <color indexed="81"/>
            <rFont val="Tahoma"/>
            <family val="2"/>
          </rPr>
          <t xml:space="preserve">Enter scrap rate for this production line (enter as percentage, not fraction. Example: enter a 5% scrap rate as 5 not 0.05).
</t>
        </r>
      </text>
    </comment>
    <comment ref="R9" authorId="0">
      <text>
        <r>
          <rPr>
            <b/>
            <sz val="12"/>
            <color indexed="81"/>
            <rFont val="Tahoma"/>
            <family val="2"/>
          </rPr>
          <t xml:space="preserve">Represents NEWLY contracted volume
which includes Service Parts Requirement
</t>
        </r>
      </text>
    </comment>
  </commentList>
</comments>
</file>

<file path=xl/comments2.xml><?xml version="1.0" encoding="utf-8"?>
<comments xmlns="http://schemas.openxmlformats.org/spreadsheetml/2006/main">
  <authors>
    <author>Cay Freidline</author>
    <author>EDS LAB</author>
    <author>GM</author>
  </authors>
  <commentList>
    <comment ref="C3" authorId="0">
      <text>
        <r>
          <rPr>
            <b/>
            <sz val="12"/>
            <color indexed="81"/>
            <rFont val="Tahoma"/>
            <family val="2"/>
          </rPr>
          <t>Include the part name based on the part contract.  When the sheet applies to multiple parts, specify name of all the parts.</t>
        </r>
        <r>
          <rPr>
            <sz val="12"/>
            <color indexed="81"/>
            <rFont val="Tahoma"/>
            <family val="2"/>
          </rPr>
          <t xml:space="preserve">
</t>
        </r>
      </text>
    </comment>
    <comment ref="C4" authorId="0">
      <text>
        <r>
          <rPr>
            <b/>
            <sz val="12"/>
            <color indexed="81"/>
            <rFont val="Tahoma"/>
            <family val="2"/>
          </rPr>
          <t xml:space="preserve">When the sheet applies to multiple (family) parts, specify number of all the parts, starting with the part with the highest production quantity and ending with the part with the lowest quantity.
</t>
        </r>
      </text>
    </comment>
    <comment ref="L11" authorId="1">
      <text>
        <r>
          <rPr>
            <b/>
            <sz val="12"/>
            <color indexed="81"/>
            <rFont val="Tahoma"/>
            <family val="2"/>
          </rPr>
          <t>Note</t>
        </r>
        <r>
          <rPr>
            <sz val="12"/>
            <color indexed="81"/>
            <rFont val="Tahoma"/>
            <family val="2"/>
          </rPr>
          <t>: If the operation produces more than 1 part per cycle, the line cycle time should be calculated by dividing the observed cycle time by the number of parts produced per cycle.</t>
        </r>
      </text>
    </comment>
    <comment ref="R11" authorId="2">
      <text>
        <r>
          <rPr>
            <b/>
            <sz val="14"/>
            <color indexed="81"/>
            <rFont val="Tahoma"/>
            <family val="2"/>
          </rPr>
          <t>Represents NEWLY contracted volume
which includes Service Parts Requirement</t>
        </r>
      </text>
    </comment>
    <comment ref="V11" authorId="2">
      <text>
        <r>
          <rPr>
            <b/>
            <sz val="11"/>
            <color indexed="81"/>
            <rFont val="Tahoma"/>
            <family val="2"/>
          </rPr>
          <t xml:space="preserve">Record the Total Parts run during the study for All Customers.  This should reflect the normal operating load.
</t>
        </r>
      </text>
    </comment>
    <comment ref="W11" authorId="2">
      <text>
        <r>
          <rPr>
            <b/>
            <sz val="11"/>
            <color indexed="81"/>
            <rFont val="Tahoma"/>
            <family val="2"/>
          </rPr>
          <t>Record the Total Parts run of the "Study Parts"</t>
        </r>
      </text>
    </comment>
  </commentList>
</comments>
</file>

<file path=xl/comments3.xml><?xml version="1.0" encoding="utf-8"?>
<comments xmlns="http://schemas.openxmlformats.org/spreadsheetml/2006/main">
  <authors>
    <author>EDS LAB</author>
    <author>GM</author>
  </authors>
  <commentList>
    <comment ref="L10" authorId="0">
      <text>
        <r>
          <rPr>
            <b/>
            <sz val="12"/>
            <color indexed="81"/>
            <rFont val="Tahoma"/>
            <family val="2"/>
          </rPr>
          <t>Note</t>
        </r>
        <r>
          <rPr>
            <sz val="12"/>
            <color indexed="81"/>
            <rFont val="Tahoma"/>
            <family val="2"/>
          </rPr>
          <t>: If the operation produces more than 1 part per cycle, the line cycle time should be calculated by dividing the observed cycle time by the number of parts produced per cycle.</t>
        </r>
      </text>
    </comment>
    <comment ref="P10" authorId="1">
      <text>
        <r>
          <rPr>
            <b/>
            <sz val="12"/>
            <color indexed="81"/>
            <rFont val="Tahoma"/>
            <family val="2"/>
          </rPr>
          <t>True Scrap:</t>
        </r>
        <r>
          <rPr>
            <sz val="12"/>
            <color indexed="81"/>
            <rFont val="Tahoma"/>
            <family val="2"/>
          </rPr>
          <t xml:space="preserve">
This column is intended to capture the true impact of scrap to the capacity of the constraint process (line). Ensure that this column includes total accumulative scrap loss from the entire process, including all downstream operations, for whatever causes, whether they be internal or external e.g. subcontractors, customer etc.
%True Scrap should include the downstream losses due to teardowns, repairs &amp; reworks.  Include such losses in %True Scrap only if they negatively impact the system throughput.</t>
        </r>
      </text>
    </comment>
    <comment ref="R10" authorId="1">
      <text>
        <r>
          <rPr>
            <sz val="12"/>
            <color indexed="81"/>
            <rFont val="Tahoma"/>
            <family val="2"/>
          </rPr>
          <t>Represents NEWLY contracted volume
which includes Service Parts Requirement</t>
        </r>
      </text>
    </comment>
    <comment ref="V10" authorId="1">
      <text>
        <r>
          <rPr>
            <b/>
            <sz val="11"/>
            <color indexed="81"/>
            <rFont val="Tahoma"/>
            <family val="2"/>
          </rPr>
          <t xml:space="preserve">Record the Total Parts run during the study for All Customers.  This should reflect the normal operating load.
</t>
        </r>
      </text>
    </comment>
    <comment ref="W10" authorId="1">
      <text>
        <r>
          <rPr>
            <b/>
            <sz val="11"/>
            <color indexed="81"/>
            <rFont val="Tahoma"/>
            <family val="2"/>
          </rPr>
          <t>Record the Total Parts run of the "Study Parts"</t>
        </r>
      </text>
    </comment>
  </commentList>
</comments>
</file>

<file path=xl/sharedStrings.xml><?xml version="1.0" encoding="utf-8"?>
<sst xmlns="http://schemas.openxmlformats.org/spreadsheetml/2006/main" count="475" uniqueCount="173">
  <si>
    <t>The purpose of this sheet is to analyze the operations and determine any Constraints within the System Level Analysis.</t>
  </si>
  <si>
    <t xml:space="preserve">A Constraint is defined as the operation with highest utilization in the Production Line.  </t>
  </si>
  <si>
    <t>A Concern Constraint is any operation where the utilization is over 85%</t>
  </si>
  <si>
    <t xml:space="preserve">A Problem Constraint is any operation where the utilization is over 90%. </t>
  </si>
  <si>
    <r>
      <t>This sheet is to be used to</t>
    </r>
    <r>
      <rPr>
        <b/>
        <sz val="16"/>
        <color indexed="10"/>
        <rFont val="Arial"/>
        <family val="2"/>
      </rPr>
      <t xml:space="preserve"> estimate</t>
    </r>
    <r>
      <rPr>
        <b/>
        <sz val="16"/>
        <rFont val="Arial"/>
        <family val="2"/>
      </rPr>
      <t xml:space="preserve"> the </t>
    </r>
    <r>
      <rPr>
        <b/>
        <sz val="16"/>
        <color indexed="10"/>
        <rFont val="Arial"/>
        <family val="2"/>
      </rPr>
      <t>capacity at the system level</t>
    </r>
    <r>
      <rPr>
        <b/>
        <sz val="16"/>
        <rFont val="Arial"/>
        <family val="2"/>
      </rPr>
      <t xml:space="preserve">.  </t>
    </r>
  </si>
  <si>
    <t>It should be noted that this spreadsheet provides an initial estimate only as it ignores all interactions between component lines.</t>
  </si>
  <si>
    <t>Please input data into NON-SHADED cells only.  The shaded cells are calculated automatically and are password protected.</t>
  </si>
  <si>
    <t xml:space="preserve">Some column headings have comments associated with them in order to explain the headings better which show up as little red marks on the top right hand corner of the cell they are associated with.  </t>
  </si>
  <si>
    <t>To view the comment, point the mouse at the cell (or the red mark) and hover.  There is no need to click on the field to see the comment.</t>
  </si>
  <si>
    <t>There are four sheets in this workbook.</t>
  </si>
  <si>
    <t>Description of NON-Calculating Input Data fields in this capacity estimation tool:</t>
  </si>
  <si>
    <r>
      <t xml:space="preserve">Supplier Name: </t>
    </r>
    <r>
      <rPr>
        <b/>
        <sz val="16"/>
        <rFont val="Arial"/>
        <family val="2"/>
      </rPr>
      <t xml:space="preserve"> input the name &amp; location of supplier production for this part.</t>
    </r>
  </si>
  <si>
    <r>
      <t>Part(s) Name:</t>
    </r>
    <r>
      <rPr>
        <b/>
        <sz val="16"/>
        <rFont val="Arial"/>
        <family val="2"/>
      </rPr>
      <t xml:space="preserve"> input the part name based on the part contract.  When the sheet applies to multiple parts, specify name of all the parts.</t>
    </r>
  </si>
  <si>
    <r>
      <t>Part(s) Number:</t>
    </r>
    <r>
      <rPr>
        <b/>
        <sz val="16"/>
        <rFont val="Arial"/>
        <family val="2"/>
      </rPr>
      <t xml:space="preserve"> input the </t>
    </r>
    <r>
      <rPr>
        <b/>
        <sz val="16"/>
        <color indexed="12"/>
        <rFont val="Arial"/>
        <family val="2"/>
      </rPr>
      <t>Allison's</t>
    </r>
    <r>
      <rPr>
        <b/>
        <sz val="16"/>
        <rFont val="Arial"/>
        <family val="2"/>
      </rPr>
      <t xml:space="preserve"> part number </t>
    </r>
    <r>
      <rPr>
        <b/>
        <sz val="16"/>
        <color indexed="12"/>
        <rFont val="Arial"/>
        <family val="2"/>
      </rPr>
      <t>(not the supplier's internal part number)</t>
    </r>
    <r>
      <rPr>
        <b/>
        <sz val="16"/>
        <rFont val="Arial"/>
        <family val="2"/>
      </rPr>
      <t xml:space="preserve">.  </t>
    </r>
  </si>
  <si>
    <t>When the sheet applies to multiple (family) parts, specify number of all the parts, starting with the part with the highest production quantity and ending with the part with the lowest quantity.</t>
  </si>
  <si>
    <r>
      <t>Working Days per Year</t>
    </r>
    <r>
      <rPr>
        <b/>
        <sz val="16"/>
        <rFont val="Arial"/>
        <family val="2"/>
      </rPr>
      <t>:  input the number of working days per year the supplier operates as agreed upon in the contract.</t>
    </r>
  </si>
  <si>
    <r>
      <t>Contracted Capacity</t>
    </r>
    <r>
      <rPr>
        <b/>
        <sz val="16"/>
        <rFont val="Arial"/>
        <family val="2"/>
      </rPr>
      <t xml:space="preserve"> : input the CONTRACTED yearly and daily capacity.  </t>
    </r>
  </si>
  <si>
    <t>CONTRACTED CAPACITY SHOULD BE YEARLY CAPACITY/WORKING DAYS PER YEAR</t>
  </si>
  <si>
    <r>
      <t>Increased Contracted Capacity</t>
    </r>
    <r>
      <rPr>
        <b/>
        <sz val="16"/>
        <rFont val="Arial"/>
        <family val="2"/>
      </rPr>
      <t xml:space="preserve">: input the increased CONTRACTED yearly and daily capacity.  </t>
    </r>
  </si>
  <si>
    <t>INCREASED CONTRACTED CAPACITY SHOULD BE YEARLY CAPACITY/WORKING DAYS PER YEAR</t>
  </si>
  <si>
    <t>Production System: input each separate production/or operation line separately.</t>
  </si>
  <si>
    <t>System Availability - Where there is no value to enter in each field, enter a 0.</t>
  </si>
  <si>
    <r>
      <t>Shifts per Week:</t>
    </r>
    <r>
      <rPr>
        <b/>
        <sz val="16"/>
        <rFont val="Arial"/>
        <family val="2"/>
      </rPr>
      <t xml:space="preserve"> input the number of working shifts per week for this production line.</t>
    </r>
  </si>
  <si>
    <r>
      <t>Shifts per Day:</t>
    </r>
    <r>
      <rPr>
        <b/>
        <sz val="16"/>
        <rFont val="Arial"/>
        <family val="2"/>
      </rPr>
      <t xml:space="preserve"> input the number of working shifts per day for this production line.</t>
    </r>
  </si>
  <si>
    <r>
      <t>Minutes per shift:</t>
    </r>
    <r>
      <rPr>
        <b/>
        <sz val="16"/>
        <rFont val="Arial"/>
        <family val="2"/>
      </rPr>
      <t xml:space="preserve"> input the number of total </t>
    </r>
    <r>
      <rPr>
        <b/>
        <u/>
        <sz val="16"/>
        <rFont val="Arial"/>
        <family val="2"/>
      </rPr>
      <t>minutes</t>
    </r>
    <r>
      <rPr>
        <b/>
        <sz val="16"/>
        <rFont val="Arial"/>
        <family val="2"/>
      </rPr>
      <t xml:space="preserve"> per shift for this production line.</t>
    </r>
  </si>
  <si>
    <r>
      <t>Scheduled Breaks:</t>
    </r>
    <r>
      <rPr>
        <b/>
        <sz val="16"/>
        <color indexed="10"/>
        <rFont val="Arial"/>
        <family val="2"/>
      </rPr>
      <t xml:space="preserve"> </t>
    </r>
    <r>
      <rPr>
        <b/>
        <sz val="16"/>
        <rFont val="Arial"/>
        <family val="2"/>
      </rPr>
      <t xml:space="preserve">input in </t>
    </r>
    <r>
      <rPr>
        <b/>
        <u/>
        <sz val="16"/>
        <rFont val="Arial"/>
        <family val="2"/>
      </rPr>
      <t>minutes</t>
    </r>
    <r>
      <rPr>
        <b/>
        <sz val="16"/>
        <rFont val="Arial"/>
        <family val="2"/>
      </rPr>
      <t xml:space="preserve"> the time spent </t>
    </r>
    <r>
      <rPr>
        <b/>
        <u/>
        <sz val="16"/>
        <rFont val="Arial"/>
        <family val="2"/>
      </rPr>
      <t>PER DAY</t>
    </r>
    <r>
      <rPr>
        <b/>
        <sz val="16"/>
        <rFont val="Arial"/>
        <family val="2"/>
      </rPr>
      <t xml:space="preserve"> for breaks, lunches, meetings, any other scheduled breaks on this production line if production stops during these events.</t>
    </r>
  </si>
  <si>
    <r>
      <t>Changeovers/Tool change:</t>
    </r>
    <r>
      <rPr>
        <b/>
        <sz val="16"/>
        <rFont val="Arial"/>
        <family val="2"/>
      </rPr>
      <t xml:space="preserve"> input in </t>
    </r>
    <r>
      <rPr>
        <b/>
        <u/>
        <sz val="16"/>
        <rFont val="Arial"/>
        <family val="2"/>
      </rPr>
      <t>minutes</t>
    </r>
    <r>
      <rPr>
        <b/>
        <sz val="16"/>
        <rFont val="Arial"/>
        <family val="2"/>
      </rPr>
      <t xml:space="preserve"> the time spent </t>
    </r>
    <r>
      <rPr>
        <b/>
        <u/>
        <sz val="16"/>
        <rFont val="Arial"/>
        <family val="2"/>
      </rPr>
      <t>PER DAY</t>
    </r>
    <r>
      <rPr>
        <b/>
        <sz val="16"/>
        <rFont val="Arial"/>
        <family val="2"/>
      </rPr>
      <t xml:space="preserve"> for tool changes, setups on this production line, if production stops during tool changes &amp; setups.</t>
    </r>
  </si>
  <si>
    <r>
      <t>Planned Maintenance:</t>
    </r>
    <r>
      <rPr>
        <b/>
        <sz val="16"/>
        <rFont val="Arial"/>
        <family val="2"/>
      </rPr>
      <t xml:space="preserve"> input in </t>
    </r>
    <r>
      <rPr>
        <b/>
        <u/>
        <sz val="16"/>
        <rFont val="Arial"/>
        <family val="2"/>
      </rPr>
      <t>minutes</t>
    </r>
    <r>
      <rPr>
        <b/>
        <sz val="16"/>
        <rFont val="Arial"/>
        <family val="2"/>
      </rPr>
      <t xml:space="preserve"> the time spent </t>
    </r>
    <r>
      <rPr>
        <b/>
        <u/>
        <sz val="16"/>
        <rFont val="Arial"/>
        <family val="2"/>
      </rPr>
      <t>PER DAY</t>
    </r>
    <r>
      <rPr>
        <b/>
        <sz val="16"/>
        <rFont val="Arial"/>
        <family val="2"/>
      </rPr>
      <t xml:space="preserve"> for planned/scheduled maintenance on this production line.</t>
    </r>
  </si>
  <si>
    <r>
      <t>Unscheduled Downtime:</t>
    </r>
    <r>
      <rPr>
        <b/>
        <sz val="16"/>
        <rFont val="Arial"/>
        <family val="2"/>
      </rPr>
      <t xml:space="preserve"> input an ESTIMATE in </t>
    </r>
    <r>
      <rPr>
        <b/>
        <u/>
        <sz val="16"/>
        <rFont val="Arial"/>
        <family val="2"/>
      </rPr>
      <t>minutes</t>
    </r>
    <r>
      <rPr>
        <b/>
        <sz val="16"/>
        <rFont val="Arial"/>
        <family val="2"/>
      </rPr>
      <t xml:space="preserve"> the time spent </t>
    </r>
    <r>
      <rPr>
        <b/>
        <u/>
        <sz val="16"/>
        <rFont val="Arial"/>
        <family val="2"/>
      </rPr>
      <t>PER DAY</t>
    </r>
    <r>
      <rPr>
        <b/>
        <sz val="16"/>
        <rFont val="Arial"/>
        <family val="2"/>
      </rPr>
      <t xml:space="preserve"> for all</t>
    </r>
    <r>
      <rPr>
        <b/>
        <u/>
        <sz val="16"/>
        <rFont val="Arial"/>
        <family val="2"/>
      </rPr>
      <t xml:space="preserve"> </t>
    </r>
    <r>
      <rPr>
        <b/>
        <sz val="16"/>
        <rFont val="Arial"/>
        <family val="2"/>
      </rPr>
      <t>UNSCHEDULED downtime (breakdowns) in this production line.</t>
    </r>
  </si>
  <si>
    <t>System Capacity - Where there is no value to enter in each field, enter a 0.</t>
  </si>
  <si>
    <r>
      <t>Time allocated for other customers:</t>
    </r>
    <r>
      <rPr>
        <b/>
        <sz val="16"/>
        <rFont val="Arial"/>
        <family val="2"/>
      </rPr>
      <t xml:space="preserve"> input the total time (in minutes) allocated for other customers on this production line.</t>
    </r>
  </si>
  <si>
    <t>The definition of "other customers" includes all production for other products designated for Allison, which are not reflected in this Capacity Estimate.</t>
  </si>
  <si>
    <r>
      <t>Line Cycle Time Per Part:</t>
    </r>
    <r>
      <rPr>
        <b/>
        <sz val="16"/>
        <rFont val="Arial"/>
        <family val="2"/>
      </rPr>
      <t xml:space="preserve">  input the cycle time of the line in </t>
    </r>
    <r>
      <rPr>
        <b/>
        <sz val="16"/>
        <color indexed="12"/>
        <rFont val="Arial"/>
        <family val="2"/>
      </rPr>
      <t>SECONDS PER PART.</t>
    </r>
    <r>
      <rPr>
        <b/>
        <sz val="16"/>
        <rFont val="Arial"/>
        <family val="2"/>
      </rPr>
      <t xml:space="preserve">  </t>
    </r>
  </si>
  <si>
    <t>NOTE - If the final operation of the line produces more than one part per cycle, the Line Cycle time should be calculated by dividing the observed cycle time by the number of parts produced per cycle.</t>
  </si>
  <si>
    <t>Buffer Before/After Operation</t>
  </si>
  <si>
    <r>
      <t>% Scrap:</t>
    </r>
    <r>
      <rPr>
        <b/>
        <sz val="16"/>
        <rFont val="Arial"/>
        <family val="2"/>
      </rPr>
      <t xml:space="preserve">  input the scrap rate for this production line (</t>
    </r>
    <r>
      <rPr>
        <b/>
        <sz val="16"/>
        <color indexed="12"/>
        <rFont val="Arial"/>
        <family val="2"/>
      </rPr>
      <t>enter as percentage, not fraction</t>
    </r>
    <r>
      <rPr>
        <b/>
        <sz val="16"/>
        <rFont val="Arial"/>
        <family val="2"/>
      </rPr>
      <t>. Example: enter a 5% scrap rate as 5 not 0.05).</t>
    </r>
  </si>
  <si>
    <r>
      <t>CONTRACTED parts/day:</t>
    </r>
    <r>
      <rPr>
        <b/>
        <sz val="16"/>
        <rFont val="Arial"/>
        <family val="2"/>
      </rPr>
      <t xml:space="preserve">  input NEWLY contracted parts PER DAY which includes service parts requirement.</t>
    </r>
  </si>
  <si>
    <r>
      <t xml:space="preserve">RESULT </t>
    </r>
    <r>
      <rPr>
        <b/>
        <sz val="16"/>
        <rFont val="Arial"/>
        <family val="2"/>
      </rPr>
      <t xml:space="preserve">- Where the Utilization is greater than 90%, a red </t>
    </r>
    <r>
      <rPr>
        <b/>
        <sz val="16"/>
        <color indexed="10"/>
        <rFont val="Arial Black"/>
        <family val="2"/>
      </rPr>
      <t>X</t>
    </r>
    <r>
      <rPr>
        <b/>
        <sz val="16"/>
        <rFont val="Arial"/>
        <family val="2"/>
      </rPr>
      <t xml:space="preserve"> will appear in the Result Column.  </t>
    </r>
    <r>
      <rPr>
        <b/>
        <sz val="16"/>
        <color indexed="10"/>
        <rFont val="Arial"/>
        <family val="2"/>
      </rPr>
      <t>This identifies the Problem Constraint Operations.</t>
    </r>
  </si>
  <si>
    <r>
      <t xml:space="preserve">RESULT - </t>
    </r>
    <r>
      <rPr>
        <b/>
        <sz val="16"/>
        <rFont val="Arial"/>
        <family val="2"/>
      </rPr>
      <t>Where the Utilization is greater than 85%, a yellow triangle</t>
    </r>
    <r>
      <rPr>
        <b/>
        <sz val="16"/>
        <color indexed="10"/>
        <rFont val="Arial"/>
        <family val="2"/>
      </rPr>
      <t xml:space="preserve"> </t>
    </r>
    <r>
      <rPr>
        <b/>
        <sz val="20"/>
        <color indexed="13"/>
        <rFont val="Arial Black"/>
        <family val="2"/>
      </rPr>
      <t>▲</t>
    </r>
    <r>
      <rPr>
        <b/>
        <sz val="16"/>
        <color indexed="10"/>
        <rFont val="Arial"/>
        <family val="2"/>
      </rPr>
      <t xml:space="preserve"> </t>
    </r>
    <r>
      <rPr>
        <b/>
        <sz val="16"/>
        <rFont val="Arial"/>
        <family val="2"/>
      </rPr>
      <t>will appear in the Result Column.</t>
    </r>
    <r>
      <rPr>
        <b/>
        <sz val="16"/>
        <color indexed="10"/>
        <rFont val="Arial"/>
        <family val="2"/>
      </rPr>
      <t xml:space="preserve">  This identifies the Concern Constraint Operations.</t>
    </r>
  </si>
  <si>
    <t>Actual Run at Rate Study Results</t>
  </si>
  <si>
    <r>
      <t xml:space="preserve">Run at Rate Actual OK parts produced: </t>
    </r>
    <r>
      <rPr>
        <b/>
        <sz val="16"/>
        <rFont val="Arial"/>
        <family val="2"/>
      </rPr>
      <t>input the number of OK parts produced during the run at rate study.</t>
    </r>
  </si>
  <si>
    <r>
      <t>Available Capacity &gt; Contracted Capacity:</t>
    </r>
    <r>
      <rPr>
        <b/>
        <sz val="16"/>
        <rFont val="Arial"/>
        <family val="2"/>
      </rPr>
      <t xml:space="preserve"> If the available capacity of the system is greater than the contracted capacity, input "</t>
    </r>
    <r>
      <rPr>
        <b/>
        <sz val="16"/>
        <color indexed="12"/>
        <rFont val="Arial"/>
        <family val="2"/>
      </rPr>
      <t>YES</t>
    </r>
    <r>
      <rPr>
        <b/>
        <sz val="16"/>
        <rFont val="Arial"/>
        <family val="2"/>
      </rPr>
      <t>", otherwise input "</t>
    </r>
    <r>
      <rPr>
        <b/>
        <sz val="16"/>
        <color indexed="12"/>
        <rFont val="Arial"/>
        <family val="2"/>
      </rPr>
      <t>NO</t>
    </r>
    <r>
      <rPr>
        <b/>
        <sz val="16"/>
        <rFont val="Arial"/>
        <family val="2"/>
      </rPr>
      <t>".</t>
    </r>
  </si>
  <si>
    <r>
      <t xml:space="preserve">Run at Rate Actual Scrap: </t>
    </r>
    <r>
      <rPr>
        <b/>
        <sz val="16"/>
        <rFont val="Arial"/>
        <family val="2"/>
      </rPr>
      <t>input the number of parts scrapped during the run at rate study.</t>
    </r>
  </si>
  <si>
    <r>
      <t>Run at Rate Actual Downtime:</t>
    </r>
    <r>
      <rPr>
        <b/>
        <sz val="16"/>
        <rFont val="Arial"/>
        <family val="2"/>
      </rPr>
      <t xml:space="preserve"> input the downtime in minutes during the run at rate study.</t>
    </r>
  </si>
  <si>
    <t>Supplier Name</t>
  </si>
  <si>
    <t>Part(s) Name</t>
  </si>
  <si>
    <t>Part(s) Number</t>
  </si>
  <si>
    <t>Complete Date</t>
  </si>
  <si>
    <t>Working Days per Year</t>
  </si>
  <si>
    <t>Completed by</t>
  </si>
  <si>
    <t xml:space="preserve">Contracted Capacity </t>
  </si>
  <si>
    <t>Annual</t>
  </si>
  <si>
    <t>Daily</t>
  </si>
  <si>
    <t>SQE Review Date</t>
  </si>
  <si>
    <t>▲</t>
  </si>
  <si>
    <t xml:space="preserve">Increased Contracted Capacity </t>
  </si>
  <si>
    <t>SQE Reviewed</t>
  </si>
  <si>
    <t>PRODUCTION SYSTEM</t>
  </si>
  <si>
    <t>SYSTEM AVAILABILITY (TIME)</t>
  </si>
  <si>
    <t>SYSTEM CAPACITY (UNITS)</t>
  </si>
  <si>
    <t>Post Process Buffer</t>
  </si>
  <si>
    <t>RUN at RATE STUDY RESULTS</t>
  </si>
  <si>
    <t>List each separate OPERATION in production line</t>
  </si>
  <si>
    <t>Shifts Per Week</t>
  </si>
  <si>
    <t>Shifts per Day</t>
  </si>
  <si>
    <t>Minutes Per Shift</t>
  </si>
  <si>
    <t>Gross Min Avail/  day</t>
  </si>
  <si>
    <t>Scheduled Break/Lunch (minutes per day)</t>
  </si>
  <si>
    <t>Changeovers/Tool Changes (minutes per day)</t>
  </si>
  <si>
    <t>Planned Maintenance (minutes per day)</t>
  </si>
  <si>
    <t>Unscheduled Downtime (minutes per day)</t>
  </si>
  <si>
    <t>Net Available Minutes/day</t>
  </si>
  <si>
    <t>Time allocated for other customers (minutes)</t>
  </si>
  <si>
    <t>Net Minutes Available/day for Study Parts</t>
  </si>
  <si>
    <t>LINE Cycle Time Per Part (seconds)</t>
  </si>
  <si>
    <t>% Scrap</t>
  </si>
  <si>
    <t>% True Scrap (Total Loss)</t>
  </si>
  <si>
    <t>Estimated Throughput for study parts per day</t>
  </si>
  <si>
    <t>CONTRACTED parts per day</t>
  </si>
  <si>
    <t>%   Utilization</t>
  </si>
  <si>
    <t>Result       &gt;85% Concern     &gt;90 Problem</t>
  </si>
  <si>
    <t>Minimum</t>
  </si>
  <si>
    <t>Maximum</t>
  </si>
  <si>
    <t>Total "All Customers" Parts Produced</t>
  </si>
  <si>
    <t>Run at Rate Actual OK parts produced</t>
  </si>
  <si>
    <t>Available Capacity &gt; Contracted Capacity?</t>
  </si>
  <si>
    <t>Run at Rate Actual Scrap (part count)</t>
  </si>
  <si>
    <t>Run at Rate Actual Downtime (minutes)</t>
  </si>
  <si>
    <t>YES/NO</t>
  </si>
  <si>
    <t>Notes/Comments</t>
  </si>
  <si>
    <t>Legend</t>
  </si>
  <si>
    <t>Concern constraint - please check operations</t>
  </si>
  <si>
    <t>X</t>
  </si>
  <si>
    <t xml:space="preserve">Problem constraint - requires C3 </t>
  </si>
  <si>
    <t>XYZ Inc.</t>
  </si>
  <si>
    <t>XYZ Assembly</t>
  </si>
  <si>
    <t>XYZ000123</t>
  </si>
  <si>
    <t>Bill the Supplier</t>
  </si>
  <si>
    <t>Joe the SQE</t>
  </si>
  <si>
    <t>Gross Min Avail/day</t>
  </si>
  <si>
    <t>NEW CONTRACTED parts per day</t>
  </si>
  <si>
    <t>% Utilization</t>
  </si>
  <si>
    <t>RESULT: Mark X for possible constraint operation (&gt;85%)</t>
  </si>
  <si>
    <t>OP C10</t>
  </si>
  <si>
    <t>OP C20</t>
  </si>
  <si>
    <t>SUB-ASSEMBLY C</t>
  </si>
  <si>
    <t>OP A10</t>
  </si>
  <si>
    <t>OP A20</t>
  </si>
  <si>
    <t>SUB-ASSEMBLY A</t>
  </si>
  <si>
    <t>OP B10</t>
  </si>
  <si>
    <t>OP B20</t>
  </si>
  <si>
    <t>OP B30</t>
  </si>
  <si>
    <t>OP B40</t>
  </si>
  <si>
    <t>SUB-ASSEMBLY B</t>
  </si>
  <si>
    <t>OP D10</t>
  </si>
  <si>
    <t>FINAL ASSEMBLY</t>
  </si>
  <si>
    <t>Start with Worksheet by Shift</t>
  </si>
  <si>
    <t>Enter the minutes per shift and time constraints in the non-shaded areas.</t>
  </si>
  <si>
    <t>Please input data into NON-SHADED cells ONLY.  Where there is no value to enter in each field, enter a 0.</t>
  </si>
  <si>
    <t>Run at Rate Study Results</t>
  </si>
  <si>
    <t>CONSTRAINT PROCESS : Sub Assembly C3</t>
  </si>
  <si>
    <t>OPERATIONS</t>
  </si>
  <si>
    <t>OPERATION AVAILABILITY (TIME)</t>
  </si>
  <si>
    <t>OPERATION CAPACITY (UNITS)</t>
  </si>
  <si>
    <t>RUN AT RATE STUDY RESULTS</t>
  </si>
  <si>
    <t>Scheduled Break/Lunch (minutes)</t>
  </si>
  <si>
    <t>Change-overs/Tool Changes (minutes)</t>
  </si>
  <si>
    <t>Planned Maintenance (minutes)</t>
  </si>
  <si>
    <t>Unscheduled Downtime (minutes)</t>
  </si>
  <si>
    <t>Operation Cycle Time Per Part (seconds)</t>
  </si>
  <si>
    <t>Buffer Before Operation</t>
  </si>
  <si>
    <t>Buffer After Operation</t>
  </si>
  <si>
    <t>% True Scrap
(Total Loss)</t>
  </si>
  <si>
    <t>CONSTRAINT PROCESS:SUB-ASSEMBLY C</t>
  </si>
  <si>
    <t>#</t>
  </si>
  <si>
    <t>Changeovers/Tool Changes (minutes)</t>
  </si>
  <si>
    <t>LOAD</t>
  </si>
  <si>
    <t>PRESS</t>
  </si>
  <si>
    <t>WELD</t>
  </si>
  <si>
    <t>INSPECT</t>
  </si>
  <si>
    <t>UNLOAD</t>
  </si>
  <si>
    <t>Number</t>
  </si>
  <si>
    <t>Shift 1</t>
  </si>
  <si>
    <t>Shift 2</t>
  </si>
  <si>
    <t>Shift 3</t>
  </si>
  <si>
    <t>Per Day</t>
  </si>
  <si>
    <t>The calculations and the operations will automatically populate the C3 Constraint Capacity Estimate Sheet.</t>
  </si>
  <si>
    <t>C3 Constraint Capacity Estimate Sheet</t>
  </si>
  <si>
    <t xml:space="preserve">C2 Instructions </t>
  </si>
  <si>
    <t xml:space="preserve">C2 System Level Capacity </t>
  </si>
  <si>
    <r>
      <t xml:space="preserve">C2 Example - </t>
    </r>
    <r>
      <rPr>
        <b/>
        <sz val="16"/>
        <color indexed="10"/>
        <rFont val="Arial"/>
        <family val="2"/>
      </rPr>
      <t>an example of what a completed System Level Capacity Estimate looks like.</t>
    </r>
  </si>
  <si>
    <t xml:space="preserve">List each separate process step in constraint operation </t>
  </si>
  <si>
    <t>Process Step</t>
  </si>
  <si>
    <r>
      <t xml:space="preserve">  </t>
    </r>
    <r>
      <rPr>
        <b/>
        <u/>
        <sz val="16"/>
        <color indexed="10"/>
        <rFont val="Arial"/>
        <family val="2"/>
      </rPr>
      <t>Shifts per Week</t>
    </r>
    <r>
      <rPr>
        <b/>
        <sz val="16"/>
        <color indexed="10"/>
        <rFont val="Arial"/>
        <family val="2"/>
      </rPr>
      <t>:</t>
    </r>
    <r>
      <rPr>
        <b/>
        <sz val="16"/>
        <rFont val="Arial"/>
        <family val="2"/>
      </rPr>
      <t xml:space="preserve"> input the number of working shifts per week for this production operation.</t>
    </r>
  </si>
  <si>
    <r>
      <t xml:space="preserve">  </t>
    </r>
    <r>
      <rPr>
        <b/>
        <u/>
        <sz val="16"/>
        <color indexed="10"/>
        <rFont val="Arial"/>
        <family val="2"/>
      </rPr>
      <t>Shifts per Day</t>
    </r>
    <r>
      <rPr>
        <b/>
        <sz val="16"/>
        <color indexed="10"/>
        <rFont val="Arial"/>
        <family val="2"/>
      </rPr>
      <t xml:space="preserve">: </t>
    </r>
    <r>
      <rPr>
        <b/>
        <sz val="16"/>
        <rFont val="Arial"/>
        <family val="2"/>
      </rPr>
      <t xml:space="preserve"> input the number of working shifts per day for this production operation.</t>
    </r>
  </si>
  <si>
    <r>
      <t xml:space="preserve">  </t>
    </r>
    <r>
      <rPr>
        <b/>
        <u/>
        <sz val="16"/>
        <color indexed="10"/>
        <rFont val="Arial"/>
        <family val="2"/>
      </rPr>
      <t>Minutes per shift</t>
    </r>
    <r>
      <rPr>
        <b/>
        <sz val="16"/>
        <color indexed="10"/>
        <rFont val="Arial"/>
        <family val="2"/>
      </rPr>
      <t>:</t>
    </r>
    <r>
      <rPr>
        <b/>
        <sz val="16"/>
        <rFont val="Arial"/>
        <family val="2"/>
      </rPr>
      <t xml:space="preserve"> input the number of total minutes per shift for this production operation.</t>
    </r>
  </si>
  <si>
    <r>
      <t xml:space="preserve">  </t>
    </r>
    <r>
      <rPr>
        <b/>
        <u/>
        <sz val="16"/>
        <color indexed="10"/>
        <rFont val="Arial"/>
        <family val="2"/>
      </rPr>
      <t>Scheduled Breaks</t>
    </r>
    <r>
      <rPr>
        <b/>
        <sz val="16"/>
        <color indexed="10"/>
        <rFont val="Arial"/>
        <family val="2"/>
      </rPr>
      <t>:</t>
    </r>
    <r>
      <rPr>
        <b/>
        <sz val="16"/>
        <rFont val="Arial"/>
        <family val="2"/>
      </rPr>
      <t xml:space="preserve">  input in </t>
    </r>
    <r>
      <rPr>
        <b/>
        <u/>
        <sz val="16"/>
        <rFont val="Arial"/>
        <family val="2"/>
      </rPr>
      <t>minutes</t>
    </r>
    <r>
      <rPr>
        <b/>
        <sz val="16"/>
        <rFont val="Arial"/>
        <family val="2"/>
      </rPr>
      <t xml:space="preserve"> the time spent </t>
    </r>
    <r>
      <rPr>
        <b/>
        <u/>
        <sz val="16"/>
        <rFont val="Arial"/>
        <family val="2"/>
      </rPr>
      <t>PER DAY</t>
    </r>
    <r>
      <rPr>
        <b/>
        <sz val="16"/>
        <rFont val="Arial"/>
        <family val="2"/>
      </rPr>
      <t xml:space="preserve"> for breaks, lunches, meetings, any other scheduled  breaks on this production operation if production stops during these events.</t>
    </r>
  </si>
  <si>
    <r>
      <t xml:space="preserve">  </t>
    </r>
    <r>
      <rPr>
        <b/>
        <u/>
        <sz val="16"/>
        <color indexed="10"/>
        <rFont val="Arial"/>
        <family val="2"/>
      </rPr>
      <t>Changeovers/Tool change:</t>
    </r>
    <r>
      <rPr>
        <b/>
        <sz val="16"/>
        <rFont val="Arial"/>
        <family val="2"/>
      </rPr>
      <t xml:space="preserve">  input in </t>
    </r>
    <r>
      <rPr>
        <b/>
        <u/>
        <sz val="16"/>
        <rFont val="Arial"/>
        <family val="2"/>
      </rPr>
      <t>minutes</t>
    </r>
    <r>
      <rPr>
        <b/>
        <sz val="16"/>
        <rFont val="Arial"/>
        <family val="2"/>
      </rPr>
      <t xml:space="preserve"> the time spent </t>
    </r>
    <r>
      <rPr>
        <b/>
        <u/>
        <sz val="16"/>
        <rFont val="Arial"/>
        <family val="2"/>
      </rPr>
      <t>PER DAY</t>
    </r>
    <r>
      <rPr>
        <b/>
        <sz val="16"/>
        <rFont val="Arial"/>
        <family val="2"/>
      </rPr>
      <t xml:space="preserve"> for tool changes, setups on this production operation, if production stops during tool changes &amp; setups.</t>
    </r>
  </si>
  <si>
    <r>
      <t xml:space="preserve">  </t>
    </r>
    <r>
      <rPr>
        <b/>
        <u/>
        <sz val="16"/>
        <color indexed="10"/>
        <rFont val="Arial"/>
        <family val="2"/>
      </rPr>
      <t>Planned Maintenance</t>
    </r>
    <r>
      <rPr>
        <b/>
        <sz val="16"/>
        <color indexed="10"/>
        <rFont val="Arial"/>
        <family val="2"/>
      </rPr>
      <t>:</t>
    </r>
    <r>
      <rPr>
        <b/>
        <sz val="16"/>
        <rFont val="Arial"/>
        <family val="2"/>
      </rPr>
      <t xml:space="preserve">  input in </t>
    </r>
    <r>
      <rPr>
        <b/>
        <u/>
        <sz val="16"/>
        <rFont val="Arial"/>
        <family val="2"/>
      </rPr>
      <t>minutes</t>
    </r>
    <r>
      <rPr>
        <b/>
        <sz val="16"/>
        <rFont val="Arial"/>
        <family val="2"/>
      </rPr>
      <t xml:space="preserve"> the time spent </t>
    </r>
    <r>
      <rPr>
        <b/>
        <u/>
        <sz val="16"/>
        <rFont val="Arial"/>
        <family val="2"/>
      </rPr>
      <t>PER DAY</t>
    </r>
    <r>
      <rPr>
        <b/>
        <sz val="16"/>
        <rFont val="Arial"/>
        <family val="2"/>
      </rPr>
      <t xml:space="preserve"> for planned/scheduled maintenance on this production operation.</t>
    </r>
  </si>
  <si>
    <r>
      <t xml:space="preserve">  </t>
    </r>
    <r>
      <rPr>
        <b/>
        <u/>
        <sz val="16"/>
        <color indexed="10"/>
        <rFont val="Arial"/>
        <family val="2"/>
      </rPr>
      <t>Unscheduled Downtime</t>
    </r>
    <r>
      <rPr>
        <b/>
        <sz val="16"/>
        <color indexed="10"/>
        <rFont val="Arial"/>
        <family val="2"/>
      </rPr>
      <t>:</t>
    </r>
    <r>
      <rPr>
        <b/>
        <sz val="16"/>
        <rFont val="Arial"/>
        <family val="2"/>
      </rPr>
      <t xml:space="preserve">  input ESTIMATE in </t>
    </r>
    <r>
      <rPr>
        <b/>
        <u/>
        <sz val="16"/>
        <rFont val="Arial"/>
        <family val="2"/>
      </rPr>
      <t>minutes</t>
    </r>
    <r>
      <rPr>
        <b/>
        <sz val="16"/>
        <rFont val="Arial"/>
        <family val="2"/>
      </rPr>
      <t xml:space="preserve"> the time spent </t>
    </r>
    <r>
      <rPr>
        <b/>
        <u/>
        <sz val="16"/>
        <rFont val="Arial"/>
        <family val="2"/>
      </rPr>
      <t>PER DAY</t>
    </r>
    <r>
      <rPr>
        <b/>
        <sz val="16"/>
        <rFont val="Arial"/>
        <family val="2"/>
      </rPr>
      <t xml:space="preserve"> for UNSCHEDULED downtime (breakdowns) in this production operation.</t>
    </r>
  </si>
  <si>
    <r>
      <t>Shifts per Week:</t>
    </r>
    <r>
      <rPr>
        <b/>
        <sz val="16"/>
        <rFont val="Arial"/>
        <family val="2"/>
      </rPr>
      <t xml:space="preserve"> input the number of working shifts per week for this production operation.</t>
    </r>
  </si>
  <si>
    <r>
      <t>Time allocated for other customers:</t>
    </r>
    <r>
      <rPr>
        <b/>
        <sz val="16"/>
        <rFont val="Arial"/>
        <family val="2"/>
      </rPr>
      <t xml:space="preserve"> input the total time (in minutes) allocated for other customers on this production operation.</t>
    </r>
  </si>
  <si>
    <t>The definition of "other customers" includes all production for other products designated for Allison, which are not reflected in this Capacity Estimate, and for other non-Allison customers.</t>
  </si>
  <si>
    <r>
      <t>% Scrap:</t>
    </r>
    <r>
      <rPr>
        <b/>
        <sz val="16"/>
        <rFont val="Arial"/>
        <family val="2"/>
      </rPr>
      <t xml:space="preserve">  input the scrap rate for this production operation (</t>
    </r>
    <r>
      <rPr>
        <b/>
        <sz val="16"/>
        <color indexed="12"/>
        <rFont val="Arial"/>
        <family val="2"/>
      </rPr>
      <t>enter as percentage, not fraction</t>
    </r>
    <r>
      <rPr>
        <b/>
        <sz val="16"/>
        <rFont val="Arial"/>
        <family val="2"/>
      </rPr>
      <t>. Example: enter a 5% scrap rate as 5 not 0.05).</t>
    </r>
  </si>
  <si>
    <t>List each separate PROCESS STEOP in the Constraint Operation</t>
  </si>
  <si>
    <t>List each separate PROCESS STEP in the Constraint Operation</t>
  </si>
  <si>
    <t>Problem constraint</t>
  </si>
  <si>
    <t xml:space="preserve">Problem constraint </t>
  </si>
  <si>
    <r>
      <t xml:space="preserve">Enter the </t>
    </r>
    <r>
      <rPr>
        <b/>
        <sz val="16"/>
        <color rgb="FFFF0000"/>
        <rFont val="Arial"/>
        <family val="2"/>
      </rPr>
      <t>process steps</t>
    </r>
  </si>
  <si>
    <t xml:space="preserve"> </t>
  </si>
  <si>
    <r>
      <t xml:space="preserve">RESULT </t>
    </r>
    <r>
      <rPr>
        <b/>
        <sz val="16"/>
        <rFont val="Arial"/>
        <family val="2"/>
      </rPr>
      <t xml:space="preserve">- Where the Utilization is greater than 90%, a red </t>
    </r>
    <r>
      <rPr>
        <b/>
        <sz val="16"/>
        <color indexed="10"/>
        <rFont val="Arial"/>
        <family val="2"/>
      </rPr>
      <t>X</t>
    </r>
    <r>
      <rPr>
        <b/>
        <sz val="16"/>
        <rFont val="Arial"/>
        <family val="2"/>
      </rPr>
      <t xml:space="preserve"> will appear in the Result Column.  </t>
    </r>
    <r>
      <rPr>
        <b/>
        <sz val="16"/>
        <color indexed="10"/>
        <rFont val="Arial"/>
        <family val="2"/>
      </rPr>
      <t>This identifies the Problem Constraint process steps.</t>
    </r>
  </si>
  <si>
    <r>
      <t xml:space="preserve">RESULT - </t>
    </r>
    <r>
      <rPr>
        <b/>
        <sz val="16"/>
        <rFont val="Arial"/>
        <family val="2"/>
      </rPr>
      <t>Where the Utilization is greater than 85%, a yellow triangle</t>
    </r>
    <r>
      <rPr>
        <b/>
        <sz val="16"/>
        <color indexed="10"/>
        <rFont val="Arial"/>
        <family val="2"/>
      </rPr>
      <t xml:space="preserve"> </t>
    </r>
    <r>
      <rPr>
        <b/>
        <sz val="20"/>
        <color indexed="13"/>
        <rFont val="Arial"/>
        <family val="2"/>
      </rPr>
      <t>▲</t>
    </r>
    <r>
      <rPr>
        <b/>
        <sz val="16"/>
        <color indexed="10"/>
        <rFont val="Arial"/>
        <family val="2"/>
      </rPr>
      <t xml:space="preserve"> </t>
    </r>
    <r>
      <rPr>
        <b/>
        <sz val="16"/>
        <rFont val="Arial"/>
        <family val="2"/>
      </rPr>
      <t>will appear in the Result Column.</t>
    </r>
    <r>
      <rPr>
        <b/>
        <sz val="16"/>
        <color indexed="10"/>
        <rFont val="Arial"/>
        <family val="2"/>
      </rPr>
      <t xml:space="preserve">  This identifies the Concern Constraint process steps.</t>
    </r>
  </si>
  <si>
    <r>
      <t xml:space="preserve">IN ALL COLUMNS, ENTER TIME IN </t>
    </r>
    <r>
      <rPr>
        <b/>
        <u/>
        <sz val="12"/>
        <rFont val="Arial"/>
        <family val="2"/>
      </rPr>
      <t>MINUTES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</si>
</sst>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
    <numFmt numFmtId="165" formatCode="0.000"/>
  </numFmts>
  <fonts count="66" x14ac:knownFonts="1">
    <font>
      <sz val="11"/>
      <color theme="1"/>
      <name val="Calibri"/>
      <family val="2"/>
      <scheme val="minor"/>
    </font>
    <font>
      <sz val="12"/>
      <name val="Arial"/>
      <family val="2"/>
    </font>
    <font>
      <sz val="24"/>
      <color indexed="18"/>
      <name val="Arial Black"/>
      <family val="2"/>
    </font>
    <font>
      <b/>
      <sz val="20"/>
      <color indexed="18"/>
      <name val="Arial"/>
      <family val="2"/>
    </font>
    <font>
      <b/>
      <sz val="22"/>
      <color indexed="10"/>
      <name val="Arial"/>
      <family val="2"/>
    </font>
    <font>
      <sz val="22"/>
      <name val="Arial"/>
      <family val="2"/>
    </font>
    <font>
      <b/>
      <sz val="16"/>
      <name val="Arial"/>
      <family val="2"/>
    </font>
    <font>
      <b/>
      <sz val="16"/>
      <color indexed="10"/>
      <name val="Arial"/>
      <family val="2"/>
    </font>
    <font>
      <b/>
      <sz val="16"/>
      <color indexed="12"/>
      <name val="Arial"/>
      <family val="2"/>
    </font>
    <font>
      <b/>
      <sz val="16"/>
      <color indexed="18"/>
      <name val="Arial"/>
      <family val="2"/>
    </font>
    <font>
      <b/>
      <sz val="18"/>
      <name val="Arial"/>
      <family val="2"/>
    </font>
    <font>
      <b/>
      <u/>
      <sz val="16"/>
      <color indexed="10"/>
      <name val="Arial"/>
      <family val="2"/>
    </font>
    <font>
      <b/>
      <u/>
      <sz val="16"/>
      <name val="Arial"/>
      <family val="2"/>
    </font>
    <font>
      <b/>
      <sz val="16"/>
      <color indexed="10"/>
      <name val="Arial Black"/>
      <family val="2"/>
    </font>
    <font>
      <sz val="16"/>
      <name val="Tahoma"/>
      <family val="2"/>
    </font>
    <font>
      <b/>
      <sz val="20"/>
      <color indexed="13"/>
      <name val="Arial Black"/>
      <family val="2"/>
    </font>
    <font>
      <b/>
      <sz val="16"/>
      <name val="Tahoma"/>
      <family val="2"/>
    </font>
    <font>
      <b/>
      <sz val="14"/>
      <name val="Tahoma"/>
      <family val="2"/>
    </font>
    <font>
      <b/>
      <sz val="12"/>
      <name val="Arial"/>
      <family val="2"/>
    </font>
    <font>
      <b/>
      <sz val="20"/>
      <name val="Tahoma"/>
      <family val="2"/>
    </font>
    <font>
      <b/>
      <sz val="22"/>
      <name val="Tahoma"/>
      <family val="2"/>
    </font>
    <font>
      <sz val="18"/>
      <color indexed="13"/>
      <name val="Arial Black"/>
      <family val="2"/>
    </font>
    <font>
      <b/>
      <sz val="12"/>
      <name val="Tahoma"/>
      <family val="2"/>
    </font>
    <font>
      <b/>
      <sz val="14"/>
      <color indexed="8"/>
      <name val="Arial"/>
      <family val="2"/>
    </font>
    <font>
      <b/>
      <sz val="22"/>
      <color indexed="13"/>
      <name val="Arial Black"/>
      <family val="2"/>
    </font>
    <font>
      <b/>
      <sz val="22"/>
      <name val="Arial Black"/>
      <family val="2"/>
    </font>
    <font>
      <b/>
      <sz val="10"/>
      <name val="Tahoma"/>
      <family val="2"/>
    </font>
    <font>
      <b/>
      <sz val="22"/>
      <name val="Arial"/>
      <family val="2"/>
    </font>
    <font>
      <b/>
      <sz val="26"/>
      <name val="Arial"/>
      <family val="2"/>
    </font>
    <font>
      <b/>
      <sz val="26"/>
      <name val="Arial"/>
      <family val="2"/>
    </font>
    <font>
      <b/>
      <sz val="26"/>
      <color indexed="13"/>
      <name val="Arial Black"/>
      <family val="2"/>
    </font>
    <font>
      <b/>
      <sz val="20"/>
      <name val="Arial"/>
      <family val="2"/>
    </font>
    <font>
      <b/>
      <sz val="10"/>
      <name val="Arial"/>
      <family val="2"/>
    </font>
    <font>
      <b/>
      <sz val="26"/>
      <color indexed="10"/>
      <name val="Arial Black"/>
      <family val="2"/>
    </font>
    <font>
      <b/>
      <sz val="12"/>
      <name val="Arial"/>
      <family val="2"/>
    </font>
    <font>
      <b/>
      <sz val="12"/>
      <color indexed="81"/>
      <name val="Tahoma"/>
      <family val="2"/>
    </font>
    <font>
      <sz val="12"/>
      <color indexed="81"/>
      <name val="Tahoma"/>
      <family val="2"/>
    </font>
    <font>
      <b/>
      <sz val="14"/>
      <color indexed="81"/>
      <name val="Tahoma"/>
      <family val="2"/>
    </font>
    <font>
      <sz val="8"/>
      <color indexed="81"/>
      <name val="Tahoma"/>
      <family val="2"/>
    </font>
    <font>
      <b/>
      <sz val="22"/>
      <color indexed="18"/>
      <name val="Arial"/>
      <family val="2"/>
    </font>
    <font>
      <b/>
      <sz val="18"/>
      <color indexed="18"/>
      <name val="Arial"/>
      <family val="2"/>
    </font>
    <font>
      <sz val="16"/>
      <name val="Arial"/>
      <family val="2"/>
    </font>
    <font>
      <b/>
      <sz val="18"/>
      <color indexed="10"/>
      <name val="Arial"/>
      <family val="2"/>
    </font>
    <font>
      <b/>
      <sz val="20"/>
      <color indexed="12"/>
      <name val="Arial"/>
      <family val="2"/>
    </font>
    <font>
      <sz val="10"/>
      <name val="Arial"/>
      <family val="2"/>
    </font>
    <font>
      <b/>
      <sz val="22"/>
      <name val="Arial"/>
      <family val="2"/>
    </font>
    <font>
      <b/>
      <sz val="11"/>
      <color indexed="81"/>
      <name val="Tahoma"/>
      <family val="2"/>
    </font>
    <font>
      <b/>
      <sz val="16"/>
      <color rgb="FFFF0000"/>
      <name val="Arial"/>
      <family val="2"/>
    </font>
    <font>
      <sz val="26"/>
      <color indexed="18"/>
      <name val="Arial"/>
      <family val="2"/>
    </font>
    <font>
      <sz val="20"/>
      <color indexed="12"/>
      <name val="Arial"/>
      <family val="2"/>
    </font>
    <font>
      <b/>
      <sz val="20"/>
      <color indexed="13"/>
      <name val="Arial"/>
      <family val="2"/>
    </font>
    <font>
      <sz val="12"/>
      <name val="Arial"/>
      <family val="2"/>
    </font>
    <font>
      <sz val="14"/>
      <name val="Arial"/>
      <family val="2"/>
    </font>
    <font>
      <sz val="18"/>
      <color indexed="13"/>
      <name val="Arial"/>
      <family val="2"/>
    </font>
    <font>
      <b/>
      <sz val="24"/>
      <name val="Arial"/>
      <family val="2"/>
    </font>
    <font>
      <sz val="26"/>
      <name val="Arial"/>
      <family val="2"/>
    </font>
    <font>
      <u/>
      <sz val="10"/>
      <name val="Arial"/>
      <family val="2"/>
    </font>
    <font>
      <b/>
      <sz val="11"/>
      <name val="Arial"/>
      <family val="2"/>
    </font>
    <font>
      <b/>
      <sz val="14"/>
      <name val="Arial"/>
      <family val="2"/>
    </font>
    <font>
      <b/>
      <sz val="22"/>
      <color indexed="13"/>
      <name val="Arial"/>
      <family val="2"/>
    </font>
    <font>
      <sz val="18"/>
      <name val="Arial"/>
      <family val="2"/>
    </font>
    <font>
      <b/>
      <sz val="26"/>
      <color indexed="13"/>
      <name val="Arial"/>
      <family val="2"/>
    </font>
    <font>
      <b/>
      <sz val="26"/>
      <color indexed="10"/>
      <name val="Arial"/>
      <family val="2"/>
    </font>
    <font>
      <b/>
      <sz val="12"/>
      <color indexed="8"/>
      <name val="Arial"/>
      <family val="2"/>
    </font>
    <font>
      <b/>
      <sz val="22"/>
      <color rgb="FFFF0000"/>
      <name val="Arial"/>
      <family val="2"/>
    </font>
    <font>
      <b/>
      <u/>
      <sz val="12"/>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26"/>
        <bgColor indexed="26"/>
      </patternFill>
    </fill>
    <fill>
      <patternFill patternType="solid">
        <fgColor theme="0"/>
        <bgColor indexed="64"/>
      </patternFill>
    </fill>
    <fill>
      <patternFill patternType="solid">
        <fgColor rgb="FF92D050"/>
        <bgColor indexed="64"/>
      </patternFill>
    </fill>
  </fills>
  <borders count="68">
    <border>
      <left/>
      <right/>
      <top/>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ck">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s>
  <cellStyleXfs count="2">
    <xf numFmtId="0" fontId="0" fillId="0" borderId="0"/>
    <xf numFmtId="0" fontId="1" fillId="0" borderId="0"/>
  </cellStyleXfs>
  <cellXfs count="468">
    <xf numFmtId="0" fontId="0" fillId="0" borderId="0" xfId="0"/>
    <xf numFmtId="0" fontId="2" fillId="0" borderId="0" xfId="1" applyFont="1" applyAlignment="1">
      <alignment wrapText="1"/>
    </xf>
    <xf numFmtId="0" fontId="3" fillId="0" borderId="0" xfId="1" applyFont="1" applyAlignment="1">
      <alignment wrapText="1"/>
    </xf>
    <xf numFmtId="0" fontId="4" fillId="0" borderId="0" xfId="1" applyFont="1" applyAlignment="1">
      <alignment horizontal="left" indent="5"/>
    </xf>
    <xf numFmtId="0" fontId="5" fillId="0" borderId="0" xfId="1" applyFont="1"/>
    <xf numFmtId="0" fontId="6" fillId="0" borderId="0" xfId="1" applyFont="1"/>
    <xf numFmtId="0" fontId="6" fillId="0" borderId="0" xfId="1" applyFont="1" applyAlignment="1">
      <alignment horizontal="left" wrapText="1" indent="5"/>
    </xf>
    <xf numFmtId="0" fontId="7" fillId="0" borderId="0" xfId="1" applyFont="1" applyAlignment="1">
      <alignment horizontal="left" wrapText="1" indent="10"/>
    </xf>
    <xf numFmtId="0" fontId="6" fillId="0" borderId="1" xfId="1" applyFont="1" applyBorder="1"/>
    <xf numFmtId="0" fontId="7" fillId="0" borderId="0" xfId="1" applyFont="1" applyAlignment="1">
      <alignment horizontal="left" wrapText="1" indent="5"/>
    </xf>
    <xf numFmtId="0" fontId="9" fillId="0" borderId="0" xfId="1" applyFont="1" applyAlignment="1">
      <alignment horizontal="left" wrapText="1" indent="10"/>
    </xf>
    <xf numFmtId="0" fontId="9" fillId="0" borderId="0" xfId="1" applyFont="1"/>
    <xf numFmtId="0" fontId="8" fillId="0" borderId="0" xfId="1" applyFont="1" applyAlignment="1">
      <alignment horizontal="left" wrapText="1" indent="10"/>
    </xf>
    <xf numFmtId="0" fontId="8" fillId="0" borderId="1" xfId="1" applyFont="1" applyBorder="1" applyAlignment="1">
      <alignment horizontal="left" wrapText="1" indent="10"/>
    </xf>
    <xf numFmtId="0" fontId="10" fillId="0" borderId="0" xfId="1" applyFont="1"/>
    <xf numFmtId="0" fontId="11" fillId="0" borderId="0" xfId="1" applyFont="1" applyAlignment="1">
      <alignment horizontal="left" wrapText="1" indent="5"/>
    </xf>
    <xf numFmtId="0" fontId="7" fillId="0" borderId="0" xfId="1" applyFont="1" applyAlignment="1">
      <alignment horizontal="left" vertical="center" indent="5"/>
    </xf>
    <xf numFmtId="0" fontId="14" fillId="0" borderId="0" xfId="1" applyFont="1" applyAlignment="1">
      <alignment vertical="center"/>
    </xf>
    <xf numFmtId="0" fontId="14" fillId="0" borderId="0" xfId="1" applyFont="1"/>
    <xf numFmtId="0" fontId="7" fillId="0" borderId="1" xfId="1" applyFont="1" applyBorder="1" applyAlignment="1">
      <alignment horizontal="left" vertical="center" indent="5"/>
    </xf>
    <xf numFmtId="0" fontId="1" fillId="0" borderId="0" xfId="1"/>
    <xf numFmtId="0" fontId="16" fillId="0" borderId="2" xfId="1" applyFont="1" applyBorder="1" applyAlignment="1" applyProtection="1">
      <alignment vertical="center"/>
    </xf>
    <xf numFmtId="0" fontId="16" fillId="0" borderId="3" xfId="1" applyFont="1" applyBorder="1" applyAlignment="1" applyProtection="1">
      <alignment vertical="center"/>
    </xf>
    <xf numFmtId="0" fontId="18" fillId="0" borderId="0" xfId="1" applyFont="1" applyProtection="1"/>
    <xf numFmtId="0" fontId="18" fillId="0" borderId="0" xfId="1" applyFont="1" applyAlignment="1" applyProtection="1">
      <alignment horizontal="center"/>
    </xf>
    <xf numFmtId="0" fontId="18" fillId="0" borderId="6" xfId="1" applyFont="1" applyBorder="1" applyProtection="1"/>
    <xf numFmtId="0" fontId="16" fillId="0" borderId="7" xfId="1" applyFont="1" applyBorder="1" applyAlignment="1" applyProtection="1">
      <alignment vertical="center"/>
    </xf>
    <xf numFmtId="0" fontId="16" fillId="0" borderId="8" xfId="1" applyFont="1" applyBorder="1" applyAlignment="1" applyProtection="1">
      <alignment vertical="center"/>
    </xf>
    <xf numFmtId="0" fontId="17" fillId="0" borderId="2" xfId="1" applyFont="1" applyBorder="1" applyAlignment="1" applyProtection="1">
      <alignment vertical="center"/>
    </xf>
    <xf numFmtId="0" fontId="17" fillId="0" borderId="8" xfId="1" applyFont="1" applyBorder="1" applyAlignment="1" applyProtection="1">
      <alignment vertical="center"/>
    </xf>
    <xf numFmtId="0" fontId="20" fillId="0" borderId="10" xfId="1" applyFont="1" applyBorder="1" applyAlignment="1" applyProtection="1">
      <alignment horizontal="left" vertical="center"/>
      <protection locked="0"/>
    </xf>
    <xf numFmtId="0" fontId="21" fillId="3" borderId="0" xfId="1" applyFont="1" applyFill="1" applyAlignment="1">
      <alignment horizontal="center"/>
    </xf>
    <xf numFmtId="0" fontId="20" fillId="0" borderId="11" xfId="1" applyFont="1" applyBorder="1" applyAlignment="1" applyProtection="1">
      <alignment horizontal="left" vertical="center"/>
      <protection locked="0"/>
    </xf>
    <xf numFmtId="0" fontId="16" fillId="0" borderId="0" xfId="1" applyFont="1" applyAlignment="1" applyProtection="1">
      <alignment horizontal="left"/>
    </xf>
    <xf numFmtId="0" fontId="16" fillId="0" borderId="0" xfId="1" applyFont="1" applyFill="1" applyAlignment="1" applyProtection="1">
      <alignment vertical="center"/>
    </xf>
    <xf numFmtId="0" fontId="17" fillId="5" borderId="19" xfId="1" applyFont="1" applyFill="1" applyBorder="1" applyAlignment="1" applyProtection="1">
      <alignment horizontal="center" vertical="center" wrapText="1"/>
    </xf>
    <xf numFmtId="0" fontId="17" fillId="5" borderId="21" xfId="1" applyFont="1" applyFill="1" applyBorder="1" applyAlignment="1" applyProtection="1">
      <alignment horizontal="center" vertical="center" wrapText="1"/>
    </xf>
    <xf numFmtId="0" fontId="17" fillId="5" borderId="20" xfId="1" applyFont="1" applyFill="1" applyBorder="1" applyAlignment="1" applyProtection="1">
      <alignment horizontal="center" vertical="center" wrapText="1"/>
    </xf>
    <xf numFmtId="0" fontId="17" fillId="5" borderId="6" xfId="1" applyFont="1" applyFill="1" applyBorder="1" applyAlignment="1" applyProtection="1">
      <alignment horizontal="center" vertical="center" wrapText="1"/>
    </xf>
    <xf numFmtId="0" fontId="22" fillId="5" borderId="22" xfId="1" applyFont="1" applyFill="1" applyBorder="1" applyAlignment="1" applyProtection="1">
      <alignment horizontal="center" vertical="center" wrapText="1"/>
    </xf>
    <xf numFmtId="0" fontId="22" fillId="5" borderId="21" xfId="1" applyFont="1" applyFill="1" applyBorder="1" applyAlignment="1" applyProtection="1">
      <alignment horizontal="center" vertical="center" wrapText="1"/>
    </xf>
    <xf numFmtId="0" fontId="22" fillId="5" borderId="20" xfId="1" applyFont="1" applyFill="1" applyBorder="1" applyAlignment="1" applyProtection="1">
      <alignment horizontal="center" vertical="center" wrapText="1"/>
    </xf>
    <xf numFmtId="0" fontId="22" fillId="5" borderId="6" xfId="1" applyFont="1" applyFill="1" applyBorder="1" applyAlignment="1" applyProtection="1">
      <alignment horizontal="center" vertical="center" wrapText="1"/>
    </xf>
    <xf numFmtId="0" fontId="22" fillId="5" borderId="2" xfId="1" applyFont="1" applyFill="1" applyBorder="1" applyAlignment="1" applyProtection="1">
      <alignment horizontal="center" vertical="center" wrapText="1"/>
    </xf>
    <xf numFmtId="0" fontId="22" fillId="5" borderId="3" xfId="1" applyFont="1" applyFill="1" applyBorder="1" applyAlignment="1" applyProtection="1">
      <alignment horizontal="center" vertical="center" wrapText="1"/>
    </xf>
    <xf numFmtId="0" fontId="23" fillId="5" borderId="15" xfId="1" applyFont="1" applyFill="1" applyBorder="1" applyAlignment="1" applyProtection="1">
      <alignment horizontal="center" vertical="center" wrapText="1"/>
    </xf>
    <xf numFmtId="0" fontId="22" fillId="0" borderId="0" xfId="1" applyFont="1" applyAlignment="1" applyProtection="1">
      <alignment horizontal="center" vertical="center" wrapText="1"/>
    </xf>
    <xf numFmtId="0" fontId="22" fillId="5" borderId="19" xfId="1" applyFont="1" applyFill="1" applyBorder="1" applyAlignment="1" applyProtection="1">
      <alignment horizontal="center" vertical="center" wrapText="1"/>
    </xf>
    <xf numFmtId="0" fontId="22" fillId="5" borderId="23" xfId="1" applyFont="1" applyFill="1" applyBorder="1" applyAlignment="1" applyProtection="1">
      <alignment horizontal="center" vertical="center" wrapText="1"/>
    </xf>
    <xf numFmtId="0" fontId="22" fillId="0" borderId="0" xfId="1" applyFont="1" applyProtection="1"/>
    <xf numFmtId="0" fontId="17" fillId="0" borderId="24" xfId="1" applyFont="1" applyBorder="1" applyAlignment="1" applyProtection="1">
      <alignment horizontal="center"/>
    </xf>
    <xf numFmtId="0" fontId="17" fillId="0" borderId="25" xfId="1" applyFont="1" applyFill="1" applyBorder="1" applyAlignment="1" applyProtection="1">
      <alignment horizontal="left" vertical="center"/>
      <protection locked="0"/>
    </xf>
    <xf numFmtId="0" fontId="17" fillId="0" borderId="26" xfId="1" applyFont="1" applyBorder="1" applyProtection="1">
      <protection locked="0"/>
    </xf>
    <xf numFmtId="0" fontId="17" fillId="0" borderId="27" xfId="1" applyFont="1" applyBorder="1" applyProtection="1">
      <protection locked="0"/>
    </xf>
    <xf numFmtId="0" fontId="17" fillId="0" borderId="28" xfId="1" applyFont="1" applyBorder="1" applyProtection="1">
      <protection locked="0"/>
    </xf>
    <xf numFmtId="0" fontId="17" fillId="5" borderId="24" xfId="1" applyFont="1" applyFill="1" applyBorder="1" applyProtection="1"/>
    <xf numFmtId="0" fontId="17" fillId="0" borderId="29" xfId="1" applyFont="1" applyBorder="1" applyProtection="1">
      <protection locked="0"/>
    </xf>
    <xf numFmtId="0" fontId="17" fillId="0" borderId="25" xfId="1" applyFont="1" applyBorder="1" applyProtection="1">
      <protection locked="0"/>
    </xf>
    <xf numFmtId="10" fontId="17" fillId="0" borderId="28" xfId="1" applyNumberFormat="1" applyFont="1" applyBorder="1" applyProtection="1">
      <protection locked="0"/>
    </xf>
    <xf numFmtId="10" fontId="17" fillId="5" borderId="24" xfId="1" applyNumberFormat="1" applyFont="1" applyFill="1" applyBorder="1" applyProtection="1"/>
    <xf numFmtId="0" fontId="17" fillId="0" borderId="30" xfId="1" applyFont="1" applyBorder="1" applyProtection="1">
      <protection locked="0"/>
    </xf>
    <xf numFmtId="0" fontId="24" fillId="3" borderId="31" xfId="1" applyFont="1" applyFill="1" applyBorder="1" applyAlignment="1" applyProtection="1">
      <alignment horizontal="center" vertical="center"/>
    </xf>
    <xf numFmtId="0" fontId="17" fillId="0" borderId="0" xfId="1" applyFont="1" applyProtection="1"/>
    <xf numFmtId="0" fontId="17" fillId="0" borderId="27" xfId="1" applyFont="1" applyBorder="1" applyAlignment="1" applyProtection="1">
      <alignment horizontal="center"/>
      <protection locked="0"/>
    </xf>
    <xf numFmtId="0" fontId="17" fillId="0" borderId="32" xfId="1" applyFont="1" applyBorder="1" applyProtection="1">
      <protection locked="0"/>
    </xf>
    <xf numFmtId="0" fontId="17" fillId="0" borderId="33" xfId="1" applyFont="1" applyBorder="1" applyAlignment="1" applyProtection="1">
      <alignment horizontal="center"/>
    </xf>
    <xf numFmtId="0" fontId="17" fillId="0" borderId="34" xfId="1" applyFont="1" applyFill="1" applyBorder="1" applyAlignment="1" applyProtection="1">
      <alignment horizontal="left" vertical="center"/>
      <protection locked="0"/>
    </xf>
    <xf numFmtId="0" fontId="17" fillId="0" borderId="35" xfId="1" applyFont="1" applyBorder="1" applyProtection="1">
      <protection locked="0"/>
    </xf>
    <xf numFmtId="0" fontId="17" fillId="0" borderId="36" xfId="1" applyFont="1" applyBorder="1" applyProtection="1">
      <protection locked="0"/>
    </xf>
    <xf numFmtId="0" fontId="17" fillId="0" borderId="37" xfId="1" applyFont="1" applyBorder="1" applyProtection="1">
      <protection locked="0"/>
    </xf>
    <xf numFmtId="0" fontId="17" fillId="5" borderId="33" xfId="1" applyFont="1" applyFill="1" applyBorder="1" applyProtection="1"/>
    <xf numFmtId="0" fontId="17" fillId="0" borderId="38" xfId="1" applyFont="1" applyBorder="1" applyProtection="1">
      <protection locked="0"/>
    </xf>
    <xf numFmtId="0" fontId="17" fillId="0" borderId="34" xfId="1" applyFont="1" applyBorder="1" applyProtection="1">
      <protection locked="0"/>
    </xf>
    <xf numFmtId="10" fontId="17" fillId="0" borderId="37" xfId="1" applyNumberFormat="1" applyFont="1" applyBorder="1" applyProtection="1">
      <protection locked="0"/>
    </xf>
    <xf numFmtId="10" fontId="17" fillId="5" borderId="33" xfId="1" applyNumberFormat="1" applyFont="1" applyFill="1" applyBorder="1" applyProtection="1"/>
    <xf numFmtId="0" fontId="17" fillId="0" borderId="39" xfId="1" applyFont="1" applyBorder="1" applyProtection="1">
      <protection locked="0"/>
    </xf>
    <xf numFmtId="0" fontId="24" fillId="3" borderId="40" xfId="1" applyFont="1" applyFill="1" applyBorder="1" applyAlignment="1" applyProtection="1">
      <alignment horizontal="center" vertical="center"/>
    </xf>
    <xf numFmtId="0" fontId="17" fillId="0" borderId="36" xfId="1" applyFont="1" applyBorder="1" applyAlignment="1" applyProtection="1">
      <alignment horizontal="center"/>
      <protection locked="0"/>
    </xf>
    <xf numFmtId="0" fontId="17" fillId="0" borderId="41" xfId="1" applyFont="1" applyBorder="1" applyProtection="1">
      <protection locked="0"/>
    </xf>
    <xf numFmtId="0" fontId="17" fillId="0" borderId="42" xfId="1" applyFont="1" applyBorder="1" applyAlignment="1" applyProtection="1">
      <alignment horizontal="center"/>
    </xf>
    <xf numFmtId="0" fontId="17" fillId="0" borderId="43" xfId="1" applyFont="1" applyFill="1" applyBorder="1" applyAlignment="1" applyProtection="1">
      <alignment horizontal="left" vertical="center"/>
      <protection locked="0"/>
    </xf>
    <xf numFmtId="0" fontId="17" fillId="0" borderId="44" xfId="1" applyFont="1" applyBorder="1" applyProtection="1">
      <protection locked="0"/>
    </xf>
    <xf numFmtId="0" fontId="17" fillId="0" borderId="45" xfId="1" applyFont="1" applyBorder="1" applyProtection="1">
      <protection locked="0"/>
    </xf>
    <xf numFmtId="0" fontId="17" fillId="0" borderId="46" xfId="1" applyFont="1" applyBorder="1" applyProtection="1">
      <protection locked="0"/>
    </xf>
    <xf numFmtId="0" fontId="17" fillId="5" borderId="42" xfId="1" applyFont="1" applyFill="1" applyBorder="1" applyProtection="1"/>
    <xf numFmtId="0" fontId="17" fillId="0" borderId="47" xfId="1" applyFont="1" applyBorder="1" applyProtection="1">
      <protection locked="0"/>
    </xf>
    <xf numFmtId="0" fontId="17" fillId="0" borderId="43" xfId="1" applyFont="1" applyBorder="1" applyProtection="1">
      <protection locked="0"/>
    </xf>
    <xf numFmtId="10" fontId="17" fillId="0" borderId="46" xfId="1" applyNumberFormat="1" applyFont="1" applyBorder="1" applyProtection="1">
      <protection locked="0"/>
    </xf>
    <xf numFmtId="10" fontId="17" fillId="5" borderId="42" xfId="1" applyNumberFormat="1" applyFont="1" applyFill="1" applyBorder="1" applyProtection="1"/>
    <xf numFmtId="0" fontId="17" fillId="0" borderId="48" xfId="1" applyFont="1" applyBorder="1" applyProtection="1">
      <protection locked="0"/>
    </xf>
    <xf numFmtId="0" fontId="25" fillId="3" borderId="49" xfId="1" applyFont="1" applyFill="1" applyBorder="1" applyAlignment="1" applyProtection="1">
      <alignment horizontal="center" vertical="center"/>
    </xf>
    <xf numFmtId="0" fontId="17" fillId="0" borderId="45" xfId="1" applyFont="1" applyBorder="1" applyAlignment="1" applyProtection="1">
      <alignment horizontal="center"/>
      <protection locked="0"/>
    </xf>
    <xf numFmtId="0" fontId="17" fillId="0" borderId="50" xfId="1" applyFont="1" applyBorder="1" applyProtection="1">
      <protection locked="0"/>
    </xf>
    <xf numFmtId="0" fontId="26" fillId="0" borderId="0" xfId="1" applyFont="1" applyAlignment="1" applyProtection="1">
      <alignment vertical="center"/>
    </xf>
    <xf numFmtId="0" fontId="27" fillId="0" borderId="0" xfId="1" applyFont="1" applyBorder="1" applyProtection="1"/>
    <xf numFmtId="0" fontId="16" fillId="0" borderId="0" xfId="1" applyFont="1" applyBorder="1" applyAlignment="1" applyProtection="1">
      <alignment horizontal="left" vertical="center"/>
    </xf>
    <xf numFmtId="0" fontId="28" fillId="0" borderId="0" xfId="1" applyFont="1" applyFill="1" applyProtection="1"/>
    <xf numFmtId="0" fontId="29" fillId="0" borderId="0" xfId="1" applyFont="1" applyFill="1" applyAlignment="1" applyProtection="1">
      <alignment horizontal="right" vertical="center"/>
    </xf>
    <xf numFmtId="0" fontId="30" fillId="0" borderId="0" xfId="1" applyFont="1" applyFill="1" applyAlignment="1" applyProtection="1">
      <alignment horizontal="center" vertical="center"/>
    </xf>
    <xf numFmtId="0" fontId="29" fillId="0" borderId="0" xfId="1" applyFont="1" applyFill="1" applyProtection="1"/>
    <xf numFmtId="0" fontId="28" fillId="0" borderId="0" xfId="1" applyFont="1" applyFill="1" applyAlignment="1" applyProtection="1">
      <alignment horizontal="center"/>
    </xf>
    <xf numFmtId="0" fontId="28" fillId="0" borderId="0" xfId="1" applyFont="1" applyProtection="1"/>
    <xf numFmtId="0" fontId="31" fillId="0" borderId="0" xfId="1" applyFont="1" applyAlignment="1" applyProtection="1">
      <alignment horizontal="right" vertical="center"/>
    </xf>
    <xf numFmtId="0" fontId="30" fillId="3" borderId="0" xfId="1" applyFont="1" applyFill="1" applyAlignment="1" applyProtection="1">
      <alignment horizontal="center" vertical="center"/>
    </xf>
    <xf numFmtId="0" fontId="31" fillId="0" borderId="0" xfId="1" applyFont="1" applyProtection="1"/>
    <xf numFmtId="0" fontId="29" fillId="0" borderId="0" xfId="1" applyFont="1" applyProtection="1"/>
    <xf numFmtId="0" fontId="28" fillId="0" borderId="0" xfId="1" applyFont="1" applyAlignment="1" applyProtection="1">
      <alignment horizontal="center"/>
    </xf>
    <xf numFmtId="0" fontId="32" fillId="0" borderId="0" xfId="1" applyFont="1" applyProtection="1"/>
    <xf numFmtId="0" fontId="33" fillId="3" borderId="0" xfId="1" applyFont="1" applyFill="1" applyAlignment="1" applyProtection="1">
      <alignment horizontal="center" vertical="center"/>
    </xf>
    <xf numFmtId="0" fontId="34" fillId="0" borderId="0" xfId="1" applyFont="1" applyProtection="1"/>
    <xf numFmtId="0" fontId="26" fillId="0" borderId="0" xfId="1" applyFont="1" applyProtection="1"/>
    <xf numFmtId="0" fontId="21" fillId="3" borderId="0" xfId="1" applyNumberFormat="1" applyFont="1" applyFill="1" applyAlignment="1">
      <alignment horizontal="center"/>
    </xf>
    <xf numFmtId="0" fontId="18" fillId="0" borderId="0" xfId="1" applyNumberFormat="1" applyFont="1" applyProtection="1"/>
    <xf numFmtId="0" fontId="20" fillId="0" borderId="10" xfId="1" applyFont="1" applyBorder="1" applyAlignment="1" applyProtection="1">
      <alignment horizontal="left" vertical="center"/>
    </xf>
    <xf numFmtId="0" fontId="20" fillId="0" borderId="11" xfId="1" applyFont="1" applyBorder="1" applyAlignment="1" applyProtection="1">
      <alignment horizontal="left" vertical="center"/>
    </xf>
    <xf numFmtId="0" fontId="16" fillId="0" borderId="0" xfId="1" applyNumberFormat="1" applyFont="1" applyFill="1" applyAlignment="1" applyProtection="1">
      <alignment vertical="center"/>
    </xf>
    <xf numFmtId="0" fontId="22" fillId="0" borderId="0" xfId="1" applyNumberFormat="1" applyFont="1" applyProtection="1"/>
    <xf numFmtId="0" fontId="17" fillId="0" borderId="25" xfId="1" applyFont="1" applyFill="1" applyBorder="1" applyAlignment="1" applyProtection="1">
      <alignment horizontal="left" vertical="center"/>
    </xf>
    <xf numFmtId="0" fontId="17" fillId="0" borderId="26" xfId="1" applyFont="1" applyBorder="1" applyProtection="1"/>
    <xf numFmtId="0" fontId="17" fillId="0" borderId="27" xfId="1" applyFont="1" applyBorder="1" applyProtection="1"/>
    <xf numFmtId="0" fontId="17" fillId="0" borderId="28" xfId="1" applyFont="1" applyBorder="1" applyProtection="1"/>
    <xf numFmtId="0" fontId="17" fillId="0" borderId="29" xfId="1" applyFont="1" applyBorder="1" applyProtection="1"/>
    <xf numFmtId="0" fontId="17" fillId="0" borderId="25" xfId="1" applyFont="1" applyBorder="1" applyProtection="1"/>
    <xf numFmtId="10" fontId="17" fillId="0" borderId="28" xfId="1" applyNumberFormat="1" applyFont="1" applyBorder="1" applyProtection="1"/>
    <xf numFmtId="165" fontId="17" fillId="5" borderId="24" xfId="1" applyNumberFormat="1" applyFont="1" applyFill="1" applyBorder="1" applyProtection="1"/>
    <xf numFmtId="0" fontId="17" fillId="0" borderId="30" xfId="1" applyFont="1" applyBorder="1" applyProtection="1"/>
    <xf numFmtId="0" fontId="17" fillId="0" borderId="27" xfId="1" applyFont="1" applyBorder="1" applyAlignment="1" applyProtection="1">
      <alignment horizontal="center"/>
    </xf>
    <xf numFmtId="0" fontId="17" fillId="0" borderId="32" xfId="1" applyFont="1" applyBorder="1" applyProtection="1"/>
    <xf numFmtId="0" fontId="17" fillId="0" borderId="0" xfId="1" applyNumberFormat="1" applyFont="1" applyProtection="1"/>
    <xf numFmtId="0" fontId="17" fillId="0" borderId="34" xfId="1" applyFont="1" applyFill="1" applyBorder="1" applyAlignment="1" applyProtection="1">
      <alignment horizontal="left" vertical="center"/>
    </xf>
    <xf numFmtId="0" fontId="17" fillId="0" borderId="35" xfId="1" applyFont="1" applyBorder="1" applyProtection="1"/>
    <xf numFmtId="0" fontId="17" fillId="0" borderId="36" xfId="1" applyFont="1" applyBorder="1" applyProtection="1"/>
    <xf numFmtId="0" fontId="17" fillId="0" borderId="37" xfId="1" applyFont="1" applyBorder="1" applyProtection="1"/>
    <xf numFmtId="0" fontId="17" fillId="0" borderId="38" xfId="1" applyFont="1" applyBorder="1" applyProtection="1"/>
    <xf numFmtId="0" fontId="17" fillId="0" borderId="34" xfId="1" applyFont="1" applyBorder="1" applyProtection="1"/>
    <xf numFmtId="10" fontId="17" fillId="0" borderId="37" xfId="1" applyNumberFormat="1" applyFont="1" applyBorder="1" applyProtection="1"/>
    <xf numFmtId="165" fontId="17" fillId="5" borderId="33" xfId="1" applyNumberFormat="1" applyFont="1" applyFill="1" applyBorder="1" applyProtection="1"/>
    <xf numFmtId="0" fontId="17" fillId="0" borderId="39" xfId="1" applyFont="1" applyBorder="1" applyProtection="1"/>
    <xf numFmtId="0" fontId="17" fillId="0" borderId="36" xfId="1" applyFont="1" applyBorder="1" applyAlignment="1" applyProtection="1">
      <alignment horizontal="center"/>
    </xf>
    <xf numFmtId="0" fontId="17" fillId="0" borderId="41" xfId="1" applyFont="1" applyBorder="1" applyProtection="1"/>
    <xf numFmtId="0" fontId="17" fillId="0" borderId="43" xfId="1" applyFont="1" applyFill="1" applyBorder="1" applyAlignment="1" applyProtection="1">
      <alignment horizontal="left" vertical="center"/>
    </xf>
    <xf numFmtId="0" fontId="17" fillId="0" borderId="44" xfId="1" applyFont="1" applyBorder="1" applyProtection="1"/>
    <xf numFmtId="0" fontId="17" fillId="0" borderId="45" xfId="1" applyFont="1" applyBorder="1" applyProtection="1"/>
    <xf numFmtId="0" fontId="17" fillId="0" borderId="46" xfId="1" applyFont="1" applyBorder="1" applyProtection="1"/>
    <xf numFmtId="0" fontId="17" fillId="0" borderId="47" xfId="1" applyFont="1" applyBorder="1" applyProtection="1"/>
    <xf numFmtId="0" fontId="17" fillId="0" borderId="43" xfId="1" applyFont="1" applyBorder="1" applyProtection="1"/>
    <xf numFmtId="10" fontId="17" fillId="0" borderId="46" xfId="1" applyNumberFormat="1" applyFont="1" applyBorder="1" applyProtection="1"/>
    <xf numFmtId="165" fontId="17" fillId="5" borderId="42" xfId="1" applyNumberFormat="1" applyFont="1" applyFill="1" applyBorder="1" applyProtection="1"/>
    <xf numFmtId="0" fontId="17" fillId="0" borderId="48" xfId="1" applyFont="1" applyBorder="1" applyProtection="1"/>
    <xf numFmtId="0" fontId="17" fillId="0" borderId="45" xfId="1" applyFont="1" applyBorder="1" applyAlignment="1" applyProtection="1">
      <alignment horizontal="center"/>
    </xf>
    <xf numFmtId="0" fontId="17" fillId="0" borderId="50" xfId="1" applyFont="1" applyBorder="1" applyProtection="1"/>
    <xf numFmtId="0" fontId="39" fillId="0" borderId="0" xfId="1" applyFont="1" applyFill="1" applyAlignment="1">
      <alignment horizontal="left" wrapText="1"/>
    </xf>
    <xf numFmtId="0" fontId="40" fillId="0" borderId="0" xfId="1" applyFont="1" applyFill="1" applyAlignment="1">
      <alignment horizontal="left" wrapText="1"/>
    </xf>
    <xf numFmtId="0" fontId="41" fillId="0" borderId="0" xfId="1" applyFont="1" applyFill="1" applyAlignment="1">
      <alignment wrapText="1"/>
    </xf>
    <xf numFmtId="0" fontId="6" fillId="0" borderId="0" xfId="1" applyFont="1" applyFill="1" applyAlignment="1">
      <alignment horizontal="left"/>
    </xf>
    <xf numFmtId="0" fontId="7" fillId="0" borderId="0" xfId="1" applyFont="1" applyFill="1" applyAlignment="1">
      <alignment horizontal="left" indent="5"/>
    </xf>
    <xf numFmtId="0" fontId="6" fillId="0" borderId="0" xfId="1" applyFont="1" applyFill="1" applyAlignment="1">
      <alignment horizontal="left" indent="5"/>
    </xf>
    <xf numFmtId="0" fontId="43" fillId="0" borderId="0" xfId="1" applyFont="1" applyFill="1" applyBorder="1" applyAlignment="1">
      <alignment horizontal="left"/>
    </xf>
    <xf numFmtId="0" fontId="6" fillId="0" borderId="1" xfId="1" applyFont="1" applyFill="1" applyBorder="1" applyAlignment="1">
      <alignment horizontal="left"/>
    </xf>
    <xf numFmtId="0" fontId="6" fillId="0" borderId="0" xfId="1" applyFont="1" applyFill="1" applyBorder="1" applyAlignment="1">
      <alignment horizontal="left"/>
    </xf>
    <xf numFmtId="0" fontId="42" fillId="0" borderId="0" xfId="1" applyFont="1" applyFill="1" applyAlignment="1">
      <alignment horizontal="left"/>
    </xf>
    <xf numFmtId="0" fontId="6" fillId="0" borderId="51" xfId="1" applyFont="1" applyFill="1" applyBorder="1" applyAlignment="1">
      <alignment horizontal="left"/>
    </xf>
    <xf numFmtId="0" fontId="34" fillId="0" borderId="1" xfId="1" applyFont="1" applyFill="1" applyBorder="1"/>
    <xf numFmtId="0" fontId="32" fillId="0" borderId="0" xfId="1" applyFont="1" applyFill="1"/>
    <xf numFmtId="0" fontId="44" fillId="0" borderId="0" xfId="1" applyFont="1" applyFill="1"/>
    <xf numFmtId="0" fontId="45" fillId="0" borderId="0" xfId="1" applyFont="1" applyAlignment="1" applyProtection="1">
      <alignment horizontal="right" vertical="center"/>
    </xf>
    <xf numFmtId="0" fontId="45" fillId="0" borderId="0" xfId="1" applyFont="1" applyProtection="1"/>
    <xf numFmtId="0" fontId="42" fillId="0" borderId="0" xfId="1" applyFont="1" applyFill="1"/>
    <xf numFmtId="0" fontId="23" fillId="8" borderId="15" xfId="1" applyFont="1" applyFill="1" applyBorder="1" applyAlignment="1" applyProtection="1">
      <alignment horizontal="center" vertical="center" wrapText="1"/>
    </xf>
    <xf numFmtId="0" fontId="48" fillId="0" borderId="0" xfId="1" applyFont="1" applyFill="1" applyAlignment="1">
      <alignment horizontal="left" wrapText="1"/>
    </xf>
    <xf numFmtId="0" fontId="44" fillId="0" borderId="0" xfId="1" applyFont="1"/>
    <xf numFmtId="0" fontId="41" fillId="0" borderId="0" xfId="1" applyFont="1"/>
    <xf numFmtId="0" fontId="41" fillId="0" borderId="0" xfId="1" applyFont="1" applyAlignment="1">
      <alignment horizontal="left" indent="5"/>
    </xf>
    <xf numFmtId="0" fontId="49" fillId="0" borderId="0" xfId="1" applyFont="1" applyBorder="1"/>
    <xf numFmtId="0" fontId="41" fillId="0" borderId="0" xfId="1" applyFont="1" applyAlignment="1">
      <alignment vertical="center"/>
    </xf>
    <xf numFmtId="0" fontId="51" fillId="0" borderId="0" xfId="1" applyFont="1"/>
    <xf numFmtId="0" fontId="52" fillId="0" borderId="2" xfId="1" applyFont="1" applyBorder="1" applyAlignment="1" applyProtection="1">
      <alignment vertical="center"/>
    </xf>
    <xf numFmtId="0" fontId="52" fillId="0" borderId="3" xfId="1" applyFont="1" applyBorder="1" applyAlignment="1" applyProtection="1">
      <alignment vertical="center"/>
    </xf>
    <xf numFmtId="0" fontId="44" fillId="0" borderId="0" xfId="1" applyFont="1" applyBorder="1" applyProtection="1"/>
    <xf numFmtId="0" fontId="44" fillId="0" borderId="0" xfId="1" applyFont="1" applyProtection="1"/>
    <xf numFmtId="0" fontId="53" fillId="3" borderId="0" xfId="1" applyNumberFormat="1" applyFont="1" applyFill="1" applyAlignment="1">
      <alignment horizontal="center"/>
    </xf>
    <xf numFmtId="0" fontId="34" fillId="0" borderId="0" xfId="1" applyNumberFormat="1" applyFont="1" applyProtection="1"/>
    <xf numFmtId="0" fontId="52" fillId="0" borderId="7" xfId="1" applyFont="1" applyBorder="1" applyAlignment="1" applyProtection="1">
      <alignment vertical="center"/>
    </xf>
    <xf numFmtId="0" fontId="52" fillId="0" borderId="8" xfId="1" applyFont="1" applyBorder="1" applyAlignment="1" applyProtection="1">
      <alignment vertical="center"/>
    </xf>
    <xf numFmtId="0" fontId="5" fillId="0" borderId="62" xfId="1" applyFont="1" applyBorder="1" applyAlignment="1" applyProtection="1">
      <alignment horizontal="left" vertical="center"/>
    </xf>
    <xf numFmtId="0" fontId="6" fillId="0" borderId="0" xfId="1" applyFont="1" applyProtection="1"/>
    <xf numFmtId="0" fontId="56" fillId="0" borderId="0" xfId="1" applyFont="1" applyProtection="1"/>
    <xf numFmtId="0" fontId="52" fillId="0" borderId="0" xfId="1" applyFont="1" applyBorder="1" applyProtection="1"/>
    <xf numFmtId="0" fontId="6" fillId="0" borderId="0" xfId="1" applyFont="1" applyAlignment="1" applyProtection="1">
      <alignment horizontal="left"/>
    </xf>
    <xf numFmtId="0" fontId="52" fillId="0" borderId="0" xfId="1" applyFont="1" applyFill="1" applyBorder="1" applyAlignment="1" applyProtection="1">
      <alignment horizontal="center"/>
    </xf>
    <xf numFmtId="0" fontId="52" fillId="0" borderId="0" xfId="1" applyFont="1" applyBorder="1" applyAlignment="1" applyProtection="1">
      <alignment horizontal="left"/>
    </xf>
    <xf numFmtId="0" fontId="52" fillId="0" borderId="0" xfId="1" applyFont="1" applyBorder="1" applyAlignment="1" applyProtection="1">
      <alignment horizontal="right"/>
    </xf>
    <xf numFmtId="0" fontId="52" fillId="0" borderId="0" xfId="1" applyFont="1" applyFill="1" applyBorder="1" applyProtection="1"/>
    <xf numFmtId="0" fontId="6" fillId="0" borderId="0" xfId="1" applyNumberFormat="1" applyFont="1" applyFill="1" applyAlignment="1" applyProtection="1">
      <alignment vertical="center"/>
    </xf>
    <xf numFmtId="0" fontId="34" fillId="4" borderId="6" xfId="1" applyFont="1" applyFill="1" applyBorder="1" applyAlignment="1" applyProtection="1">
      <alignment horizontal="center" vertical="center"/>
    </xf>
    <xf numFmtId="0" fontId="34" fillId="4" borderId="2" xfId="1" applyFont="1" applyFill="1" applyBorder="1" applyAlignment="1" applyProtection="1">
      <alignment horizontal="center" vertical="center"/>
    </xf>
    <xf numFmtId="0" fontId="44" fillId="0" borderId="0" xfId="1" applyFont="1" applyAlignment="1" applyProtection="1">
      <alignment vertical="center"/>
    </xf>
    <xf numFmtId="0" fontId="44" fillId="0" borderId="0" xfId="1" applyFont="1" applyFill="1" applyAlignment="1" applyProtection="1">
      <alignment vertical="center"/>
    </xf>
    <xf numFmtId="0" fontId="58" fillId="0" borderId="0" xfId="1" applyNumberFormat="1" applyFont="1" applyProtection="1"/>
    <xf numFmtId="0" fontId="41" fillId="0" borderId="31" xfId="1" applyFont="1" applyFill="1" applyBorder="1" applyAlignment="1" applyProtection="1">
      <alignment horizontal="center" vertical="center"/>
    </xf>
    <xf numFmtId="0" fontId="51" fillId="6" borderId="52" xfId="1" applyFont="1" applyFill="1" applyBorder="1" applyAlignment="1" applyProtection="1">
      <alignment horizontal="left" vertical="center"/>
    </xf>
    <xf numFmtId="0" fontId="41" fillId="0" borderId="25" xfId="1" applyFont="1" applyFill="1" applyBorder="1" applyAlignment="1" applyProtection="1">
      <alignment horizontal="center" vertical="center"/>
    </xf>
    <xf numFmtId="2" fontId="6" fillId="6" borderId="26" xfId="1" applyNumberFormat="1" applyFont="1" applyFill="1" applyBorder="1" applyAlignment="1" applyProtection="1">
      <alignment horizontal="center" vertical="center"/>
    </xf>
    <xf numFmtId="2" fontId="6" fillId="6" borderId="27" xfId="1" applyNumberFormat="1" applyFont="1" applyFill="1" applyBorder="1" applyAlignment="1" applyProtection="1">
      <alignment horizontal="center" vertical="center"/>
    </xf>
    <xf numFmtId="2" fontId="6" fillId="6" borderId="28" xfId="1" applyNumberFormat="1" applyFont="1" applyFill="1" applyBorder="1" applyAlignment="1" applyProtection="1">
      <alignment horizontal="center" vertical="center"/>
    </xf>
    <xf numFmtId="0" fontId="41" fillId="0" borderId="58" xfId="1" applyFont="1" applyFill="1" applyBorder="1" applyAlignment="1" applyProtection="1">
      <alignment horizontal="center" vertical="center"/>
    </xf>
    <xf numFmtId="2" fontId="6" fillId="6" borderId="60" xfId="1" applyNumberFormat="1" applyFont="1" applyFill="1" applyBorder="1" applyAlignment="1" applyProtection="1">
      <alignment horizontal="center" vertical="center"/>
    </xf>
    <xf numFmtId="0" fontId="41" fillId="0" borderId="59" xfId="1" applyFont="1" applyFill="1" applyBorder="1" applyAlignment="1" applyProtection="1">
      <alignment horizontal="center" vertical="center"/>
    </xf>
    <xf numFmtId="10" fontId="41" fillId="0" borderId="59" xfId="1" applyNumberFormat="1" applyFont="1" applyFill="1" applyBorder="1" applyAlignment="1" applyProtection="1">
      <alignment horizontal="center" vertical="center"/>
    </xf>
    <xf numFmtId="10" fontId="41" fillId="6" borderId="59" xfId="1" applyNumberFormat="1" applyFont="1" applyFill="1" applyBorder="1" applyAlignment="1" applyProtection="1">
      <alignment horizontal="center" vertical="center"/>
    </xf>
    <xf numFmtId="2" fontId="6" fillId="6" borderId="59" xfId="1" applyNumberFormat="1" applyFont="1" applyFill="1" applyBorder="1" applyAlignment="1" applyProtection="1">
      <alignment horizontal="center" vertical="center"/>
    </xf>
    <xf numFmtId="0" fontId="6" fillId="0" borderId="59" xfId="1" applyFont="1" applyFill="1" applyBorder="1" applyAlignment="1" applyProtection="1">
      <alignment horizontal="center" vertical="center"/>
    </xf>
    <xf numFmtId="10" fontId="6" fillId="6" borderId="59" xfId="1" applyNumberFormat="1" applyFont="1" applyFill="1" applyBorder="1" applyAlignment="1" applyProtection="1">
      <alignment horizontal="center" vertical="center"/>
    </xf>
    <xf numFmtId="0" fontId="4" fillId="3" borderId="61" xfId="1" applyFont="1" applyFill="1" applyBorder="1" applyAlignment="1" applyProtection="1">
      <alignment horizontal="center" vertical="center"/>
    </xf>
    <xf numFmtId="0" fontId="41" fillId="0" borderId="0" xfId="1" applyFont="1" applyFill="1" applyBorder="1" applyAlignment="1" applyProtection="1">
      <alignment horizontal="center" vertical="center"/>
    </xf>
    <xf numFmtId="0" fontId="41" fillId="0" borderId="26" xfId="1" applyFont="1" applyFill="1" applyBorder="1" applyAlignment="1" applyProtection="1">
      <alignment horizontal="center" vertical="center"/>
    </xf>
    <xf numFmtId="0" fontId="41" fillId="0" borderId="27" xfId="1" applyFont="1" applyFill="1" applyBorder="1" applyAlignment="1" applyProtection="1">
      <alignment horizontal="center" vertical="center"/>
    </xf>
    <xf numFmtId="0" fontId="6" fillId="0" borderId="27" xfId="1" applyFont="1" applyFill="1" applyBorder="1" applyAlignment="1" applyProtection="1">
      <alignment horizontal="center" vertical="center"/>
    </xf>
    <xf numFmtId="0" fontId="41" fillId="0" borderId="32" xfId="1" applyFont="1" applyFill="1" applyBorder="1" applyAlignment="1" applyProtection="1">
      <alignment horizontal="center" vertical="center"/>
    </xf>
    <xf numFmtId="0" fontId="32" fillId="0" borderId="0" xfId="1" applyFont="1" applyFill="1" applyBorder="1" applyAlignment="1" applyProtection="1">
      <alignment vertical="center"/>
    </xf>
    <xf numFmtId="0" fontId="41" fillId="0" borderId="33" xfId="1" applyFont="1" applyFill="1" applyBorder="1" applyAlignment="1" applyProtection="1">
      <alignment horizontal="center" vertical="center"/>
    </xf>
    <xf numFmtId="0" fontId="51" fillId="6" borderId="34" xfId="1" applyFont="1" applyFill="1" applyBorder="1" applyAlignment="1" applyProtection="1">
      <alignment horizontal="left" vertical="center"/>
    </xf>
    <xf numFmtId="0" fontId="41" fillId="0" borderId="34" xfId="1" applyFont="1" applyFill="1" applyBorder="1" applyAlignment="1" applyProtection="1">
      <alignment horizontal="center" vertical="center"/>
    </xf>
    <xf numFmtId="2" fontId="6" fillId="6" borderId="35" xfId="1" applyNumberFormat="1" applyFont="1" applyFill="1" applyBorder="1" applyAlignment="1" applyProtection="1">
      <alignment horizontal="center" vertical="center"/>
    </xf>
    <xf numFmtId="2" fontId="6" fillId="6" borderId="36" xfId="1" applyNumberFormat="1" applyFont="1" applyFill="1" applyBorder="1" applyAlignment="1" applyProtection="1">
      <alignment horizontal="center" vertical="center"/>
    </xf>
    <xf numFmtId="2" fontId="6" fillId="6" borderId="37" xfId="1" applyNumberFormat="1" applyFont="1" applyFill="1" applyBorder="1" applyAlignment="1" applyProtection="1">
      <alignment horizontal="center" vertical="center"/>
    </xf>
    <xf numFmtId="0" fontId="41" fillId="0" borderId="35" xfId="1" applyFont="1" applyFill="1" applyBorder="1" applyAlignment="1" applyProtection="1">
      <alignment horizontal="center" vertical="center"/>
    </xf>
    <xf numFmtId="0" fontId="41" fillId="0" borderId="36" xfId="1" applyFont="1" applyFill="1" applyBorder="1" applyAlignment="1" applyProtection="1">
      <alignment horizontal="center" vertical="center"/>
    </xf>
    <xf numFmtId="10" fontId="41" fillId="0" borderId="36" xfId="1" applyNumberFormat="1" applyFont="1" applyFill="1" applyBorder="1" applyAlignment="1" applyProtection="1">
      <alignment horizontal="center" vertical="center"/>
    </xf>
    <xf numFmtId="10" fontId="41" fillId="6" borderId="36" xfId="1" applyNumberFormat="1" applyFont="1" applyFill="1" applyBorder="1" applyAlignment="1" applyProtection="1">
      <alignment horizontal="center" vertical="center"/>
    </xf>
    <xf numFmtId="0" fontId="6" fillId="0" borderId="36" xfId="1" applyFont="1" applyFill="1" applyBorder="1" applyAlignment="1" applyProtection="1">
      <alignment horizontal="center" vertical="center"/>
    </xf>
    <xf numFmtId="10" fontId="6" fillId="6" borderId="27" xfId="1" applyNumberFormat="1" applyFont="1" applyFill="1" applyBorder="1" applyAlignment="1" applyProtection="1">
      <alignment horizontal="center" vertical="center"/>
    </xf>
    <xf numFmtId="0" fontId="59" fillId="3" borderId="41" xfId="1" applyFont="1" applyFill="1" applyBorder="1" applyAlignment="1" applyProtection="1">
      <alignment horizontal="center" vertical="center"/>
    </xf>
    <xf numFmtId="0" fontId="41" fillId="0" borderId="41" xfId="1" applyFont="1" applyFill="1" applyBorder="1" applyAlignment="1" applyProtection="1">
      <alignment horizontal="center" vertical="center"/>
    </xf>
    <xf numFmtId="0" fontId="41" fillId="0" borderId="42" xfId="1" applyFont="1" applyFill="1" applyBorder="1" applyAlignment="1" applyProtection="1">
      <alignment horizontal="center" vertical="center"/>
    </xf>
    <xf numFmtId="0" fontId="51" fillId="6" borderId="43" xfId="1" applyFont="1" applyFill="1" applyBorder="1" applyAlignment="1" applyProtection="1">
      <alignment horizontal="left" vertical="center"/>
    </xf>
    <xf numFmtId="0" fontId="41" fillId="0" borderId="43" xfId="1" applyFont="1" applyFill="1" applyBorder="1" applyAlignment="1" applyProtection="1">
      <alignment horizontal="center" vertical="center"/>
    </xf>
    <xf numFmtId="2" fontId="6" fillId="6" borderId="44" xfId="1" applyNumberFormat="1" applyFont="1" applyFill="1" applyBorder="1" applyAlignment="1" applyProtection="1">
      <alignment horizontal="center" vertical="center"/>
    </xf>
    <xf numFmtId="2" fontId="6" fillId="6" borderId="45" xfId="1" applyNumberFormat="1" applyFont="1" applyFill="1" applyBorder="1" applyAlignment="1" applyProtection="1">
      <alignment horizontal="center" vertical="center"/>
    </xf>
    <xf numFmtId="2" fontId="6" fillId="6" borderId="46" xfId="1" applyNumberFormat="1" applyFont="1" applyFill="1" applyBorder="1" applyAlignment="1" applyProtection="1">
      <alignment horizontal="center" vertical="center"/>
    </xf>
    <xf numFmtId="0" fontId="41" fillId="0" borderId="44" xfId="1" applyFont="1" applyFill="1" applyBorder="1" applyAlignment="1" applyProtection="1">
      <alignment horizontal="center" vertical="center"/>
    </xf>
    <xf numFmtId="0" fontId="41" fillId="0" borderId="45" xfId="1" applyFont="1" applyFill="1" applyBorder="1" applyAlignment="1" applyProtection="1">
      <alignment horizontal="center" vertical="center"/>
    </xf>
    <xf numFmtId="10" fontId="41" fillId="0" borderId="45" xfId="1" applyNumberFormat="1" applyFont="1" applyFill="1" applyBorder="1" applyAlignment="1" applyProtection="1">
      <alignment horizontal="center" vertical="center"/>
    </xf>
    <xf numFmtId="10" fontId="41" fillId="6" borderId="45" xfId="1" applyNumberFormat="1" applyFont="1" applyFill="1" applyBorder="1" applyAlignment="1" applyProtection="1">
      <alignment horizontal="center" vertical="center"/>
    </xf>
    <xf numFmtId="2" fontId="6" fillId="6" borderId="56" xfId="1" applyNumberFormat="1" applyFont="1" applyFill="1" applyBorder="1" applyAlignment="1" applyProtection="1">
      <alignment horizontal="center" vertical="center"/>
    </xf>
    <xf numFmtId="0" fontId="6" fillId="0" borderId="45" xfId="1" applyFont="1" applyFill="1" applyBorder="1" applyAlignment="1" applyProtection="1">
      <alignment horizontal="center" vertical="center"/>
    </xf>
    <xf numFmtId="10" fontId="6" fillId="6" borderId="56" xfId="1" applyNumberFormat="1" applyFont="1" applyFill="1" applyBorder="1" applyAlignment="1" applyProtection="1">
      <alignment horizontal="center" vertical="center"/>
    </xf>
    <xf numFmtId="0" fontId="59" fillId="3" borderId="50" xfId="1" applyFont="1" applyFill="1" applyBorder="1" applyAlignment="1" applyProtection="1">
      <alignment horizontal="center" vertical="center"/>
    </xf>
    <xf numFmtId="0" fontId="41" fillId="0" borderId="50" xfId="1" applyFont="1" applyFill="1" applyBorder="1" applyAlignment="1" applyProtection="1">
      <alignment horizontal="center" vertical="center"/>
    </xf>
    <xf numFmtId="0" fontId="44" fillId="0" borderId="0" xfId="1" applyFont="1" applyFill="1" applyProtection="1"/>
    <xf numFmtId="0" fontId="60" fillId="0" borderId="0" xfId="1" applyFont="1" applyAlignment="1" applyProtection="1">
      <alignment horizontal="left" wrapText="1"/>
    </xf>
    <xf numFmtId="0" fontId="61" fillId="3" borderId="0" xfId="1" applyFont="1" applyFill="1" applyAlignment="1" applyProtection="1">
      <alignment horizontal="center" vertical="center"/>
    </xf>
    <xf numFmtId="0" fontId="29" fillId="0" borderId="0" xfId="1" applyFont="1" applyAlignment="1" applyProtection="1">
      <alignment horizontal="center"/>
    </xf>
    <xf numFmtId="0" fontId="62" fillId="3" borderId="0" xfId="1" applyFont="1" applyFill="1" applyAlignment="1" applyProtection="1">
      <alignment horizontal="center" vertical="center"/>
    </xf>
    <xf numFmtId="0" fontId="34" fillId="0" borderId="0" xfId="1" applyFont="1" applyAlignment="1" applyProtection="1">
      <alignment horizontal="center"/>
    </xf>
    <xf numFmtId="0" fontId="60" fillId="0" borderId="0" xfId="1" applyFont="1" applyProtection="1"/>
    <xf numFmtId="0" fontId="63" fillId="5" borderId="15" xfId="1" applyFont="1" applyFill="1" applyBorder="1" applyAlignment="1" applyProtection="1">
      <alignment horizontal="center" vertical="center" wrapText="1"/>
    </xf>
    <xf numFmtId="0" fontId="51" fillId="0" borderId="0" xfId="1" applyFont="1" applyProtection="1"/>
    <xf numFmtId="0" fontId="34" fillId="5" borderId="63" xfId="1" applyFont="1" applyFill="1" applyBorder="1" applyProtection="1"/>
    <xf numFmtId="0" fontId="34" fillId="5" borderId="64" xfId="1" applyFont="1" applyFill="1" applyBorder="1" applyAlignment="1" applyProtection="1">
      <alignment horizontal="center" vertical="center" wrapText="1"/>
    </xf>
    <xf numFmtId="0" fontId="34" fillId="5" borderId="6" xfId="1" applyFont="1" applyFill="1" applyBorder="1" applyAlignment="1" applyProtection="1">
      <alignment horizontal="center" vertical="center" wrapText="1"/>
    </xf>
    <xf numFmtId="0" fontId="34" fillId="5" borderId="55" xfId="1" applyFont="1" applyFill="1" applyBorder="1" applyAlignment="1" applyProtection="1">
      <alignment horizontal="center" vertical="center" wrapText="1"/>
    </xf>
    <xf numFmtId="0" fontId="34" fillId="5" borderId="56" xfId="1" applyFont="1" applyFill="1" applyBorder="1" applyAlignment="1" applyProtection="1">
      <alignment horizontal="center" vertical="center" wrapText="1"/>
    </xf>
    <xf numFmtId="0" fontId="34" fillId="5" borderId="57" xfId="1" applyFont="1" applyFill="1" applyBorder="1" applyAlignment="1" applyProtection="1">
      <alignment horizontal="center" vertical="center" wrapText="1"/>
    </xf>
    <xf numFmtId="0" fontId="34" fillId="5" borderId="12" xfId="1" applyFont="1" applyFill="1" applyBorder="1" applyAlignment="1" applyProtection="1">
      <alignment horizontal="center" vertical="center" wrapText="1"/>
    </xf>
    <xf numFmtId="0" fontId="34" fillId="5" borderId="14" xfId="1" applyFont="1" applyFill="1" applyBorder="1" applyAlignment="1" applyProtection="1">
      <alignment horizontal="center" vertical="center" wrapText="1"/>
    </xf>
    <xf numFmtId="0" fontId="34" fillId="0" borderId="0" xfId="1" applyFont="1" applyFill="1" applyBorder="1" applyAlignment="1" applyProtection="1">
      <alignment horizontal="center" vertical="center" wrapText="1"/>
    </xf>
    <xf numFmtId="0" fontId="34" fillId="0" borderId="19" xfId="1" applyFont="1" applyFill="1" applyBorder="1" applyAlignment="1" applyProtection="1">
      <alignment horizontal="center" vertical="center" wrapText="1"/>
    </xf>
    <xf numFmtId="0" fontId="34" fillId="0" borderId="21" xfId="1" applyFont="1" applyFill="1" applyBorder="1" applyAlignment="1" applyProtection="1">
      <alignment horizontal="center" vertical="center" wrapText="1"/>
    </xf>
    <xf numFmtId="0" fontId="34" fillId="0" borderId="23" xfId="1" applyFont="1" applyFill="1" applyBorder="1" applyAlignment="1" applyProtection="1">
      <alignment horizontal="center" vertical="center" wrapText="1"/>
    </xf>
    <xf numFmtId="0" fontId="34" fillId="0" borderId="0" xfId="1" applyFont="1" applyFill="1" applyBorder="1" applyAlignment="1" applyProtection="1">
      <alignment horizontal="center" vertical="top"/>
    </xf>
    <xf numFmtId="0" fontId="34" fillId="0" borderId="0" xfId="1" applyFont="1" applyFill="1" applyProtection="1"/>
    <xf numFmtId="0" fontId="52" fillId="7" borderId="2" xfId="1" applyFont="1" applyFill="1" applyBorder="1" applyAlignment="1" applyProtection="1">
      <alignment vertical="center"/>
    </xf>
    <xf numFmtId="0" fontId="52" fillId="7" borderId="48" xfId="1" applyFont="1" applyFill="1" applyBorder="1" applyAlignment="1" applyProtection="1">
      <alignment vertical="center"/>
    </xf>
    <xf numFmtId="0" fontId="44" fillId="7" borderId="0" xfId="1" applyFont="1" applyFill="1" applyBorder="1" applyProtection="1"/>
    <xf numFmtId="0" fontId="44" fillId="7" borderId="0" xfId="1" applyFont="1" applyFill="1" applyProtection="1"/>
    <xf numFmtId="0" fontId="52" fillId="7" borderId="3" xfId="1" applyFont="1" applyFill="1" applyBorder="1" applyAlignment="1" applyProtection="1">
      <alignment vertical="center"/>
    </xf>
    <xf numFmtId="0" fontId="52" fillId="7" borderId="7" xfId="1" applyFont="1" applyFill="1" applyBorder="1" applyAlignment="1" applyProtection="1">
      <alignment vertical="center"/>
    </xf>
    <xf numFmtId="0" fontId="52" fillId="7" borderId="8" xfId="1" applyFont="1" applyFill="1" applyBorder="1" applyAlignment="1" applyProtection="1">
      <alignment vertical="center"/>
    </xf>
    <xf numFmtId="0" fontId="60" fillId="7" borderId="2" xfId="1" applyFont="1" applyFill="1" applyBorder="1" applyAlignment="1" applyProtection="1">
      <alignment horizontal="center" vertical="center"/>
    </xf>
    <xf numFmtId="0" fontId="60" fillId="7" borderId="8" xfId="1" applyFont="1" applyFill="1" applyBorder="1" applyAlignment="1" applyProtection="1">
      <alignment horizontal="center" vertical="center"/>
    </xf>
    <xf numFmtId="0" fontId="5" fillId="7" borderId="10" xfId="1" applyFont="1" applyFill="1" applyBorder="1" applyAlignment="1" applyProtection="1">
      <alignment horizontal="left" vertical="center"/>
      <protection locked="0"/>
    </xf>
    <xf numFmtId="0" fontId="5" fillId="7" borderId="11" xfId="1" applyFont="1" applyFill="1" applyBorder="1" applyAlignment="1" applyProtection="1">
      <alignment horizontal="left" vertical="center"/>
      <protection locked="0"/>
    </xf>
    <xf numFmtId="0" fontId="56" fillId="7" borderId="0" xfId="1" applyFont="1" applyFill="1" applyProtection="1"/>
    <xf numFmtId="0" fontId="6" fillId="7" borderId="0" xfId="1" applyFont="1" applyFill="1" applyAlignment="1" applyProtection="1">
      <alignment horizontal="left"/>
    </xf>
    <xf numFmtId="0" fontId="6" fillId="7" borderId="0" xfId="1" applyFont="1" applyFill="1" applyProtection="1"/>
    <xf numFmtId="0" fontId="52" fillId="7" borderId="0" xfId="1" applyFont="1" applyFill="1" applyBorder="1" applyAlignment="1" applyProtection="1">
      <alignment horizontal="center"/>
    </xf>
    <xf numFmtId="0" fontId="52" fillId="7" borderId="0" xfId="1" applyFont="1" applyFill="1" applyBorder="1" applyProtection="1"/>
    <xf numFmtId="0" fontId="52" fillId="7" borderId="0" xfId="1" applyFont="1" applyFill="1" applyBorder="1" applyAlignment="1" applyProtection="1">
      <alignment horizontal="left"/>
    </xf>
    <xf numFmtId="0" fontId="52" fillId="7" borderId="0" xfId="1" applyFont="1" applyFill="1" applyBorder="1" applyAlignment="1" applyProtection="1">
      <alignment horizontal="right"/>
    </xf>
    <xf numFmtId="0" fontId="41" fillId="7" borderId="0" xfId="1" applyFont="1" applyFill="1" applyAlignment="1" applyProtection="1">
      <alignment vertical="center"/>
    </xf>
    <xf numFmtId="0" fontId="34" fillId="8" borderId="19" xfId="1" applyFont="1" applyFill="1" applyBorder="1" applyAlignment="1" applyProtection="1">
      <alignment horizontal="center" vertical="center" wrapText="1"/>
    </xf>
    <xf numFmtId="0" fontId="34" fillId="8" borderId="21" xfId="1" applyFont="1" applyFill="1" applyBorder="1" applyAlignment="1" applyProtection="1">
      <alignment horizontal="center" vertical="center" wrapText="1"/>
    </xf>
    <xf numFmtId="0" fontId="34" fillId="8" borderId="23" xfId="1" applyFont="1" applyFill="1" applyBorder="1" applyAlignment="1" applyProtection="1">
      <alignment horizontal="center" vertical="center" wrapText="1"/>
    </xf>
    <xf numFmtId="0" fontId="34" fillId="8" borderId="67" xfId="1" applyFont="1" applyFill="1" applyBorder="1" applyAlignment="1" applyProtection="1">
      <alignment horizontal="center" vertical="center" wrapText="1"/>
    </xf>
    <xf numFmtId="0" fontId="34" fillId="8" borderId="14" xfId="1" applyFont="1" applyFill="1" applyBorder="1" applyAlignment="1" applyProtection="1">
      <alignment horizontal="center" vertical="center" wrapText="1"/>
    </xf>
    <xf numFmtId="0" fontId="57" fillId="0" borderId="0" xfId="1" applyFont="1" applyFill="1" applyBorder="1" applyAlignment="1" applyProtection="1">
      <alignment horizontal="center" vertical="center" wrapText="1"/>
    </xf>
    <xf numFmtId="0" fontId="57" fillId="8" borderId="19" xfId="1" applyFont="1" applyFill="1" applyBorder="1" applyAlignment="1" applyProtection="1">
      <alignment horizontal="center" vertical="center" wrapText="1"/>
    </xf>
    <xf numFmtId="0" fontId="57" fillId="8" borderId="21" xfId="1" applyFont="1" applyFill="1" applyBorder="1" applyAlignment="1" applyProtection="1">
      <alignment horizontal="center" vertical="center" wrapText="1"/>
    </xf>
    <xf numFmtId="0" fontId="57" fillId="8" borderId="23" xfId="1" applyFont="1" applyFill="1" applyBorder="1" applyAlignment="1" applyProtection="1">
      <alignment horizontal="center" vertical="center" wrapText="1"/>
    </xf>
    <xf numFmtId="0" fontId="57" fillId="0" borderId="0" xfId="1" applyFont="1" applyFill="1" applyBorder="1" applyAlignment="1" applyProtection="1">
      <alignment horizontal="center" vertical="top"/>
    </xf>
    <xf numFmtId="0" fontId="57" fillId="0" borderId="0" xfId="1" applyFont="1" applyFill="1" applyProtection="1"/>
    <xf numFmtId="0" fontId="57" fillId="0" borderId="0" xfId="1" applyFont="1" applyProtection="1"/>
    <xf numFmtId="0" fontId="41" fillId="7" borderId="52" xfId="1" applyFont="1" applyFill="1" applyBorder="1" applyAlignment="1" applyProtection="1">
      <alignment horizontal="left" vertical="center"/>
    </xf>
    <xf numFmtId="0" fontId="41" fillId="7" borderId="26" xfId="1" applyFont="1" applyFill="1" applyBorder="1" applyAlignment="1" applyProtection="1">
      <alignment horizontal="center" vertical="center"/>
      <protection locked="0"/>
    </xf>
    <xf numFmtId="2" fontId="41" fillId="7" borderId="27" xfId="1" applyNumberFormat="1" applyFont="1" applyFill="1" applyBorder="1" applyAlignment="1" applyProtection="1">
      <alignment horizontal="center" vertical="center"/>
    </xf>
    <xf numFmtId="2" fontId="41" fillId="7" borderId="28" xfId="1" applyNumberFormat="1" applyFont="1" applyFill="1" applyBorder="1" applyAlignment="1" applyProtection="1">
      <alignment horizontal="center" vertical="center"/>
    </xf>
    <xf numFmtId="0" fontId="41" fillId="7" borderId="58" xfId="1" applyFont="1" applyFill="1" applyBorder="1" applyAlignment="1" applyProtection="1">
      <alignment horizontal="center" vertical="center"/>
      <protection locked="0"/>
    </xf>
    <xf numFmtId="2" fontId="41" fillId="7" borderId="59" xfId="1" applyNumberFormat="1" applyFont="1" applyFill="1" applyBorder="1" applyAlignment="1" applyProtection="1">
      <alignment horizontal="center" vertical="center"/>
    </xf>
    <xf numFmtId="0" fontId="41" fillId="7" borderId="59" xfId="1" applyFont="1" applyFill="1" applyBorder="1" applyAlignment="1" applyProtection="1">
      <alignment horizontal="center" vertical="center"/>
      <protection locked="0"/>
    </xf>
    <xf numFmtId="10" fontId="41" fillId="7" borderId="59" xfId="1" applyNumberFormat="1" applyFont="1" applyFill="1" applyBorder="1" applyAlignment="1" applyProtection="1">
      <alignment horizontal="center" vertical="center"/>
      <protection locked="0"/>
    </xf>
    <xf numFmtId="10" fontId="41" fillId="7" borderId="59" xfId="1" applyNumberFormat="1" applyFont="1" applyFill="1" applyBorder="1" applyAlignment="1" applyProtection="1">
      <alignment horizontal="center" vertical="center"/>
    </xf>
    <xf numFmtId="0" fontId="6" fillId="7" borderId="59" xfId="1" applyFont="1" applyFill="1" applyBorder="1" applyAlignment="1" applyProtection="1">
      <alignment horizontal="center" vertical="center"/>
      <protection locked="0"/>
    </xf>
    <xf numFmtId="0" fontId="64" fillId="7" borderId="61" xfId="1" applyFont="1" applyFill="1" applyBorder="1" applyAlignment="1" applyProtection="1">
      <alignment horizontal="center" vertical="center"/>
    </xf>
    <xf numFmtId="0" fontId="41" fillId="0" borderId="26" xfId="1" applyFont="1" applyFill="1" applyBorder="1" applyAlignment="1" applyProtection="1">
      <alignment horizontal="center" vertical="center"/>
      <protection locked="0"/>
    </xf>
    <xf numFmtId="0" fontId="41" fillId="0" borderId="27" xfId="1" applyFont="1" applyFill="1" applyBorder="1" applyAlignment="1" applyProtection="1">
      <alignment horizontal="center" vertical="center"/>
      <protection locked="0"/>
    </xf>
    <xf numFmtId="0" fontId="6" fillId="0" borderId="27" xfId="1" applyFont="1" applyFill="1" applyBorder="1" applyAlignment="1" applyProtection="1">
      <alignment horizontal="center" vertical="center"/>
      <protection locked="0"/>
    </xf>
    <xf numFmtId="0" fontId="41" fillId="0" borderId="32" xfId="1" applyFont="1" applyFill="1" applyBorder="1" applyAlignment="1" applyProtection="1">
      <alignment horizontal="center" vertical="center"/>
      <protection locked="0"/>
    </xf>
    <xf numFmtId="0" fontId="44" fillId="0" borderId="0" xfId="1" applyFont="1" applyFill="1" applyBorder="1" applyAlignment="1" applyProtection="1">
      <alignment horizontal="center" vertical="center"/>
    </xf>
    <xf numFmtId="0" fontId="41" fillId="7" borderId="34" xfId="1" applyFont="1" applyFill="1" applyBorder="1" applyAlignment="1" applyProtection="1">
      <alignment horizontal="left" vertical="center"/>
    </xf>
    <xf numFmtId="0" fontId="41" fillId="7" borderId="35" xfId="1" applyFont="1" applyFill="1" applyBorder="1" applyAlignment="1" applyProtection="1">
      <alignment horizontal="center" vertical="center"/>
      <protection locked="0"/>
    </xf>
    <xf numFmtId="2" fontId="41" fillId="7" borderId="36" xfId="1" applyNumberFormat="1" applyFont="1" applyFill="1" applyBorder="1" applyAlignment="1" applyProtection="1">
      <alignment horizontal="center" vertical="center"/>
    </xf>
    <xf numFmtId="2" fontId="41" fillId="7" borderId="37" xfId="1" applyNumberFormat="1" applyFont="1" applyFill="1" applyBorder="1" applyAlignment="1" applyProtection="1">
      <alignment horizontal="center" vertical="center"/>
    </xf>
    <xf numFmtId="0" fontId="41" fillId="7" borderId="36" xfId="1" applyFont="1" applyFill="1" applyBorder="1" applyAlignment="1" applyProtection="1">
      <alignment horizontal="center" vertical="center"/>
      <protection locked="0"/>
    </xf>
    <xf numFmtId="10" fontId="41" fillId="7" borderId="36" xfId="1" applyNumberFormat="1" applyFont="1" applyFill="1" applyBorder="1" applyAlignment="1" applyProtection="1">
      <alignment horizontal="center" vertical="center"/>
      <protection locked="0"/>
    </xf>
    <xf numFmtId="10" fontId="41" fillId="7" borderId="36" xfId="1" applyNumberFormat="1" applyFont="1" applyFill="1" applyBorder="1" applyAlignment="1" applyProtection="1">
      <alignment horizontal="center" vertical="center"/>
    </xf>
    <xf numFmtId="0" fontId="6" fillId="7" borderId="36" xfId="1" applyFont="1" applyFill="1" applyBorder="1" applyAlignment="1" applyProtection="1">
      <alignment horizontal="center" vertical="center"/>
      <protection locked="0"/>
    </xf>
    <xf numFmtId="0" fontId="64" fillId="7" borderId="41" xfId="1" applyFont="1" applyFill="1" applyBorder="1" applyAlignment="1" applyProtection="1">
      <alignment horizontal="center" vertical="center"/>
    </xf>
    <xf numFmtId="0" fontId="41" fillId="0" borderId="35" xfId="1" applyFont="1" applyFill="1" applyBorder="1" applyAlignment="1" applyProtection="1">
      <alignment horizontal="center" vertical="center"/>
      <protection locked="0"/>
    </xf>
    <xf numFmtId="0" fontId="41" fillId="0" borderId="36" xfId="1" applyFont="1" applyFill="1" applyBorder="1" applyAlignment="1" applyProtection="1">
      <alignment horizontal="center" vertical="center"/>
      <protection locked="0"/>
    </xf>
    <xf numFmtId="0" fontId="6" fillId="0" borderId="36" xfId="1" applyFont="1" applyFill="1" applyBorder="1" applyAlignment="1" applyProtection="1">
      <alignment horizontal="center" vertical="center"/>
      <protection locked="0"/>
    </xf>
    <xf numFmtId="0" fontId="41" fillId="0" borderId="41" xfId="1" applyFont="1" applyFill="1" applyBorder="1" applyAlignment="1" applyProtection="1">
      <alignment horizontal="center" vertical="center"/>
      <protection locked="0"/>
    </xf>
    <xf numFmtId="0" fontId="41" fillId="7" borderId="43" xfId="1" applyFont="1" applyFill="1" applyBorder="1" applyAlignment="1" applyProtection="1">
      <alignment horizontal="left" vertical="center"/>
    </xf>
    <xf numFmtId="0" fontId="41" fillId="7" borderId="44" xfId="1" applyFont="1" applyFill="1" applyBorder="1" applyAlignment="1" applyProtection="1">
      <alignment horizontal="center" vertical="center"/>
      <protection locked="0"/>
    </xf>
    <xf numFmtId="2" fontId="41" fillId="7" borderId="45" xfId="1" applyNumberFormat="1" applyFont="1" applyFill="1" applyBorder="1" applyAlignment="1" applyProtection="1">
      <alignment horizontal="center" vertical="center"/>
    </xf>
    <xf numFmtId="2" fontId="41" fillId="7" borderId="46" xfId="1" applyNumberFormat="1" applyFont="1" applyFill="1" applyBorder="1" applyAlignment="1" applyProtection="1">
      <alignment horizontal="center" vertical="center"/>
    </xf>
    <xf numFmtId="0" fontId="41" fillId="7" borderId="45" xfId="1" applyFont="1" applyFill="1" applyBorder="1" applyAlignment="1" applyProtection="1">
      <alignment horizontal="center" vertical="center"/>
      <protection locked="0"/>
    </xf>
    <xf numFmtId="10" fontId="41" fillId="7" borderId="45" xfId="1" applyNumberFormat="1" applyFont="1" applyFill="1" applyBorder="1" applyAlignment="1" applyProtection="1">
      <alignment horizontal="center" vertical="center"/>
      <protection locked="0"/>
    </xf>
    <xf numFmtId="10" fontId="41" fillId="7" borderId="45" xfId="1" applyNumberFormat="1" applyFont="1" applyFill="1" applyBorder="1" applyAlignment="1" applyProtection="1">
      <alignment horizontal="center" vertical="center"/>
    </xf>
    <xf numFmtId="0" fontId="6" fillId="7" borderId="45" xfId="1" applyFont="1" applyFill="1" applyBorder="1" applyAlignment="1" applyProtection="1">
      <alignment horizontal="center" vertical="center"/>
      <protection locked="0"/>
    </xf>
    <xf numFmtId="0" fontId="64" fillId="7" borderId="50" xfId="1" applyFont="1" applyFill="1" applyBorder="1" applyAlignment="1" applyProtection="1">
      <alignment horizontal="center" vertical="center"/>
    </xf>
    <xf numFmtId="0" fontId="41" fillId="0" borderId="44" xfId="1" applyFont="1" applyFill="1" applyBorder="1" applyAlignment="1" applyProtection="1">
      <alignment horizontal="center" vertical="center"/>
      <protection locked="0"/>
    </xf>
    <xf numFmtId="0" fontId="41" fillId="0" borderId="45" xfId="1" applyFont="1" applyFill="1" applyBorder="1" applyAlignment="1" applyProtection="1">
      <alignment horizontal="center" vertical="center"/>
      <protection locked="0"/>
    </xf>
    <xf numFmtId="0" fontId="6" fillId="0" borderId="45" xfId="1" applyFont="1" applyFill="1" applyBorder="1" applyAlignment="1" applyProtection="1">
      <alignment horizontal="center" vertical="center"/>
      <protection locked="0"/>
    </xf>
    <xf numFmtId="0" fontId="41" fillId="0" borderId="50" xfId="1" applyFont="1" applyFill="1" applyBorder="1" applyAlignment="1" applyProtection="1">
      <alignment horizontal="center" vertical="center"/>
      <protection locked="0"/>
    </xf>
    <xf numFmtId="0" fontId="51" fillId="0" borderId="0" xfId="1" applyFont="1" applyAlignment="1" applyProtection="1">
      <alignment horizontal="center" vertical="center"/>
    </xf>
    <xf numFmtId="0" fontId="51" fillId="0" borderId="0" xfId="1" applyFont="1" applyAlignment="1" applyProtection="1">
      <alignment vertical="center"/>
    </xf>
    <xf numFmtId="0" fontId="51" fillId="0" borderId="19" xfId="1" applyFont="1" applyBorder="1" applyAlignment="1" applyProtection="1">
      <alignment horizontal="center" vertical="center"/>
    </xf>
    <xf numFmtId="0" fontId="51" fillId="0" borderId="21" xfId="1" applyFont="1" applyBorder="1" applyAlignment="1" applyProtection="1">
      <alignment horizontal="center" vertical="center"/>
    </xf>
    <xf numFmtId="0" fontId="34" fillId="0" borderId="23" xfId="1" applyFont="1" applyBorder="1" applyAlignment="1" applyProtection="1">
      <alignment horizontal="center" vertical="center"/>
    </xf>
    <xf numFmtId="0" fontId="51" fillId="0" borderId="52" xfId="1" applyFont="1" applyBorder="1" applyAlignment="1" applyProtection="1">
      <alignment horizontal="center" vertical="center"/>
    </xf>
    <xf numFmtId="0" fontId="51" fillId="0" borderId="31" xfId="1" applyFont="1" applyBorder="1" applyAlignment="1" applyProtection="1">
      <alignment horizontal="center" vertical="center"/>
      <protection locked="0"/>
    </xf>
    <xf numFmtId="0" fontId="51" fillId="0" borderId="29" xfId="1" applyFont="1" applyBorder="1" applyAlignment="1" applyProtection="1">
      <alignment horizontal="center" vertical="center"/>
      <protection locked="0"/>
    </xf>
    <xf numFmtId="0" fontId="51" fillId="0" borderId="27" xfId="1" applyFont="1" applyBorder="1" applyAlignment="1" applyProtection="1">
      <alignment horizontal="center" vertical="center"/>
      <protection locked="0"/>
    </xf>
    <xf numFmtId="0" fontId="34" fillId="7" borderId="32" xfId="1" applyFont="1" applyFill="1" applyBorder="1" applyAlignment="1" applyProtection="1">
      <alignment horizontal="center" vertical="center"/>
    </xf>
    <xf numFmtId="0" fontId="51" fillId="7" borderId="26" xfId="1" applyFont="1" applyFill="1" applyBorder="1" applyAlignment="1" applyProtection="1">
      <alignment horizontal="center" vertical="center"/>
      <protection locked="0"/>
    </xf>
    <xf numFmtId="0" fontId="51" fillId="7" borderId="27" xfId="1" applyFont="1" applyFill="1" applyBorder="1" applyAlignment="1" applyProtection="1">
      <alignment horizontal="center" vertical="center"/>
      <protection locked="0"/>
    </xf>
    <xf numFmtId="0" fontId="51" fillId="0" borderId="34" xfId="1" applyFont="1" applyBorder="1" applyAlignment="1" applyProtection="1">
      <alignment horizontal="center" vertical="center"/>
    </xf>
    <xf numFmtId="0" fontId="51" fillId="0" borderId="33" xfId="1" applyFont="1" applyBorder="1" applyAlignment="1" applyProtection="1">
      <alignment horizontal="center" vertical="center"/>
      <protection locked="0"/>
    </xf>
    <xf numFmtId="0" fontId="51" fillId="0" borderId="38" xfId="1" applyFont="1" applyBorder="1" applyAlignment="1" applyProtection="1">
      <alignment horizontal="center" vertical="center"/>
      <protection locked="0"/>
    </xf>
    <xf numFmtId="0" fontId="51" fillId="0" borderId="36" xfId="1" applyFont="1" applyBorder="1" applyAlignment="1" applyProtection="1">
      <alignment horizontal="center" vertical="center"/>
      <protection locked="0"/>
    </xf>
    <xf numFmtId="0" fontId="51" fillId="7" borderId="35" xfId="1" applyFont="1" applyFill="1" applyBorder="1" applyAlignment="1" applyProtection="1">
      <alignment horizontal="center" vertical="center"/>
      <protection locked="0"/>
    </xf>
    <xf numFmtId="0" fontId="51" fillId="7" borderId="36" xfId="1" applyFont="1" applyFill="1" applyBorder="1" applyAlignment="1" applyProtection="1">
      <alignment horizontal="center" vertical="center"/>
      <protection locked="0"/>
    </xf>
    <xf numFmtId="0" fontId="34" fillId="7" borderId="41" xfId="1" applyFont="1" applyFill="1" applyBorder="1" applyAlignment="1" applyProtection="1">
      <alignment horizontal="center" vertical="center"/>
    </xf>
    <xf numFmtId="0" fontId="51" fillId="0" borderId="43" xfId="1" applyFont="1" applyBorder="1" applyAlignment="1" applyProtection="1">
      <alignment horizontal="center" vertical="center"/>
    </xf>
    <xf numFmtId="0" fontId="51" fillId="0" borderId="42" xfId="1" applyFont="1" applyBorder="1" applyAlignment="1" applyProtection="1">
      <alignment horizontal="center" vertical="center"/>
      <protection locked="0"/>
    </xf>
    <xf numFmtId="0" fontId="51" fillId="0" borderId="47" xfId="1" applyFont="1" applyBorder="1" applyAlignment="1" applyProtection="1">
      <alignment horizontal="center" vertical="center"/>
      <protection locked="0"/>
    </xf>
    <xf numFmtId="0" fontId="51" fillId="0" borderId="45" xfId="1" applyFont="1" applyBorder="1" applyAlignment="1" applyProtection="1">
      <alignment horizontal="center" vertical="center"/>
      <protection locked="0"/>
    </xf>
    <xf numFmtId="0" fontId="34" fillId="7" borderId="50" xfId="1" applyFont="1" applyFill="1" applyBorder="1" applyAlignment="1" applyProtection="1">
      <alignment horizontal="center" vertical="center"/>
    </xf>
    <xf numFmtId="0" fontId="51" fillId="7" borderId="44" xfId="1" applyFont="1" applyFill="1" applyBorder="1" applyAlignment="1" applyProtection="1">
      <alignment horizontal="center" vertical="center"/>
      <protection locked="0"/>
    </xf>
    <xf numFmtId="0" fontId="51" fillId="7" borderId="45" xfId="1" applyFont="1" applyFill="1" applyBorder="1" applyAlignment="1" applyProtection="1">
      <alignment horizontal="center" vertical="center"/>
      <protection locked="0"/>
    </xf>
    <xf numFmtId="0" fontId="18" fillId="0" borderId="8" xfId="1" applyFont="1" applyBorder="1" applyAlignment="1" applyProtection="1">
      <alignment horizontal="center"/>
      <protection locked="0"/>
    </xf>
    <xf numFmtId="0" fontId="18" fillId="0" borderId="3" xfId="1" applyFont="1" applyBorder="1" applyAlignment="1" applyProtection="1">
      <alignment horizontal="center"/>
      <protection locked="0"/>
    </xf>
    <xf numFmtId="0" fontId="16" fillId="4" borderId="12" xfId="1" applyFont="1" applyFill="1" applyBorder="1" applyAlignment="1" applyProtection="1">
      <alignment horizontal="center" vertical="center"/>
    </xf>
    <xf numFmtId="0" fontId="16" fillId="4" borderId="13" xfId="1" applyFont="1" applyFill="1" applyBorder="1" applyAlignment="1" applyProtection="1">
      <alignment horizontal="center" vertical="center"/>
    </xf>
    <xf numFmtId="0" fontId="16" fillId="4" borderId="14" xfId="1" applyFont="1" applyFill="1" applyBorder="1" applyAlignment="1" applyProtection="1">
      <alignment horizontal="center" vertical="center"/>
    </xf>
    <xf numFmtId="0" fontId="16" fillId="4" borderId="15" xfId="1" applyFont="1" applyFill="1" applyBorder="1" applyAlignment="1" applyProtection="1">
      <alignment horizontal="center" vertical="center"/>
    </xf>
    <xf numFmtId="0" fontId="16" fillId="4" borderId="16" xfId="1" applyFont="1" applyFill="1" applyBorder="1" applyAlignment="1" applyProtection="1">
      <alignment horizontal="center" vertical="center"/>
    </xf>
    <xf numFmtId="0" fontId="16" fillId="4" borderId="17" xfId="1" applyFont="1" applyFill="1" applyBorder="1" applyAlignment="1" applyProtection="1">
      <alignment horizontal="center" vertical="center"/>
    </xf>
    <xf numFmtId="0" fontId="16" fillId="4" borderId="18" xfId="1" applyFont="1" applyFill="1" applyBorder="1" applyAlignment="1" applyProtection="1">
      <alignment horizontal="center" vertical="center"/>
    </xf>
    <xf numFmtId="0" fontId="20" fillId="5" borderId="19" xfId="1" applyFont="1" applyFill="1" applyBorder="1" applyAlignment="1" applyProtection="1">
      <alignment horizontal="center" vertical="center" wrapText="1"/>
    </xf>
    <xf numFmtId="0" fontId="20" fillId="5" borderId="20" xfId="1" applyFont="1" applyFill="1" applyBorder="1" applyAlignment="1" applyProtection="1">
      <alignment horizontal="center" vertical="center" wrapText="1"/>
    </xf>
    <xf numFmtId="0" fontId="18" fillId="0" borderId="8" xfId="1" applyFont="1" applyBorder="1" applyAlignment="1" applyProtection="1">
      <alignment horizontal="left"/>
      <protection locked="0"/>
    </xf>
    <xf numFmtId="0" fontId="20" fillId="2" borderId="9" xfId="1" applyFont="1" applyFill="1" applyBorder="1" applyAlignment="1" applyProtection="1">
      <alignment horizontal="center" vertical="center"/>
      <protection locked="0"/>
    </xf>
    <xf numFmtId="0" fontId="20" fillId="2" borderId="4" xfId="1" applyFont="1" applyFill="1" applyBorder="1" applyAlignment="1" applyProtection="1">
      <alignment horizontal="center" vertical="center"/>
      <protection locked="0"/>
    </xf>
    <xf numFmtId="0" fontId="19" fillId="0" borderId="0" xfId="1" applyFont="1" applyBorder="1" applyAlignment="1" applyProtection="1">
      <alignment horizontal="right"/>
    </xf>
    <xf numFmtId="0" fontId="19" fillId="0" borderId="5" xfId="1" applyFont="1" applyBorder="1" applyAlignment="1" applyProtection="1">
      <alignment horizontal="right"/>
    </xf>
    <xf numFmtId="164" fontId="20" fillId="0" borderId="6" xfId="1" applyNumberFormat="1" applyFont="1" applyBorder="1" applyAlignment="1" applyProtection="1">
      <alignment horizontal="center"/>
      <protection locked="0"/>
    </xf>
    <xf numFmtId="49" fontId="20" fillId="0" borderId="6" xfId="1" applyNumberFormat="1" applyFont="1" applyBorder="1" applyAlignment="1" applyProtection="1">
      <alignment horizontal="center"/>
      <protection locked="0"/>
    </xf>
    <xf numFmtId="0" fontId="17" fillId="0" borderId="2" xfId="1" applyFont="1" applyFill="1" applyBorder="1" applyAlignment="1" applyProtection="1">
      <alignment horizontal="left" vertical="center"/>
      <protection locked="0"/>
    </xf>
    <xf numFmtId="0" fontId="17" fillId="0" borderId="3" xfId="1" applyFont="1" applyFill="1" applyBorder="1" applyAlignment="1" applyProtection="1">
      <alignment horizontal="left" vertical="center"/>
      <protection locked="0"/>
    </xf>
    <xf numFmtId="0" fontId="17" fillId="0" borderId="4" xfId="1" applyFont="1" applyFill="1" applyBorder="1" applyAlignment="1" applyProtection="1">
      <alignment horizontal="left" vertical="center"/>
      <protection locked="0"/>
    </xf>
    <xf numFmtId="0" fontId="18" fillId="0" borderId="8" xfId="1" applyFont="1" applyBorder="1" applyAlignment="1" applyProtection="1">
      <alignment horizontal="center"/>
    </xf>
    <xf numFmtId="0" fontId="18" fillId="0" borderId="3" xfId="1" applyFont="1" applyBorder="1" applyAlignment="1" applyProtection="1">
      <alignment horizontal="center"/>
    </xf>
    <xf numFmtId="0" fontId="18" fillId="0" borderId="8" xfId="1" applyFont="1" applyBorder="1" applyAlignment="1" applyProtection="1">
      <alignment horizontal="left"/>
    </xf>
    <xf numFmtId="0" fontId="20" fillId="2" borderId="9" xfId="1" applyFont="1" applyFill="1" applyBorder="1" applyAlignment="1" applyProtection="1">
      <alignment horizontal="center" vertical="center"/>
    </xf>
    <xf numFmtId="0" fontId="20" fillId="2" borderId="4" xfId="1" applyFont="1" applyFill="1" applyBorder="1" applyAlignment="1" applyProtection="1">
      <alignment horizontal="center" vertical="center"/>
    </xf>
    <xf numFmtId="0" fontId="17" fillId="0" borderId="2" xfId="1" applyFont="1" applyFill="1" applyBorder="1" applyAlignment="1" applyProtection="1">
      <alignment horizontal="left" vertical="center"/>
    </xf>
    <xf numFmtId="0" fontId="17" fillId="0" borderId="3" xfId="1" applyFont="1" applyFill="1" applyBorder="1" applyAlignment="1" applyProtection="1">
      <alignment horizontal="left" vertical="center"/>
    </xf>
    <xf numFmtId="0" fontId="17" fillId="0" borderId="4" xfId="1" applyFont="1" applyFill="1" applyBorder="1" applyAlignment="1" applyProtection="1">
      <alignment horizontal="left" vertical="center"/>
    </xf>
    <xf numFmtId="0" fontId="51" fillId="0" borderId="65" xfId="1" applyFont="1" applyBorder="1" applyAlignment="1" applyProtection="1">
      <alignment horizontal="center" vertical="center"/>
    </xf>
    <xf numFmtId="0" fontId="51" fillId="0" borderId="66" xfId="1" applyFont="1" applyBorder="1" applyAlignment="1" applyProtection="1">
      <alignment horizontal="center" vertical="center"/>
    </xf>
    <xf numFmtId="0" fontId="51" fillId="0" borderId="16" xfId="1" applyFont="1" applyBorder="1" applyAlignment="1" applyProtection="1">
      <alignment horizontal="center" vertical="center"/>
    </xf>
    <xf numFmtId="0" fontId="51" fillId="0" borderId="17" xfId="1" applyFont="1" applyBorder="1" applyAlignment="1" applyProtection="1">
      <alignment horizontal="center" vertical="center"/>
    </xf>
    <xf numFmtId="0" fontId="51" fillId="0" borderId="18" xfId="1" applyFont="1" applyBorder="1" applyAlignment="1" applyProtection="1">
      <alignment horizontal="center" vertical="center"/>
    </xf>
    <xf numFmtId="0" fontId="51" fillId="0" borderId="65" xfId="1" applyFont="1" applyBorder="1" applyAlignment="1" applyProtection="1">
      <alignment horizontal="center" vertical="center" wrapText="1"/>
    </xf>
    <xf numFmtId="0" fontId="51" fillId="0" borderId="63" xfId="1" applyFont="1" applyBorder="1" applyAlignment="1" applyProtection="1">
      <alignment horizontal="center" vertical="center" wrapText="1"/>
    </xf>
    <xf numFmtId="0" fontId="51" fillId="0" borderId="2" xfId="1" applyFont="1" applyBorder="1" applyAlignment="1" applyProtection="1">
      <alignment horizontal="center" vertical="center"/>
    </xf>
    <xf numFmtId="0" fontId="51" fillId="0" borderId="3" xfId="1" applyFont="1" applyBorder="1" applyAlignment="1" applyProtection="1">
      <alignment horizontal="center" vertical="center"/>
    </xf>
    <xf numFmtId="0" fontId="51" fillId="0" borderId="4" xfId="1" applyFont="1" applyBorder="1" applyAlignment="1" applyProtection="1">
      <alignment horizontal="center" vertical="center"/>
    </xf>
    <xf numFmtId="0" fontId="41" fillId="0" borderId="8" xfId="1" applyFont="1" applyBorder="1" applyAlignment="1" applyProtection="1">
      <alignment horizontal="center" vertical="center"/>
      <protection locked="0"/>
    </xf>
    <xf numFmtId="0" fontId="41" fillId="0" borderId="3" xfId="1" applyFont="1" applyBorder="1" applyAlignment="1" applyProtection="1">
      <alignment horizontal="center" vertical="center"/>
      <protection locked="0"/>
    </xf>
    <xf numFmtId="0" fontId="6" fillId="8" borderId="2" xfId="1" applyFont="1" applyFill="1" applyBorder="1" applyAlignment="1" applyProtection="1">
      <alignment horizontal="center" vertical="center"/>
    </xf>
    <xf numFmtId="0" fontId="6" fillId="8" borderId="4" xfId="1" applyFont="1" applyFill="1" applyBorder="1" applyAlignment="1" applyProtection="1">
      <alignment horizontal="center" vertical="center"/>
    </xf>
    <xf numFmtId="0" fontId="6" fillId="8" borderId="16" xfId="1" applyFont="1" applyFill="1" applyBorder="1" applyAlignment="1" applyProtection="1">
      <alignment horizontal="center" vertical="center"/>
    </xf>
    <xf numFmtId="0" fontId="41" fillId="8" borderId="17" xfId="1" applyFont="1" applyFill="1" applyBorder="1" applyAlignment="1" applyProtection="1">
      <alignment vertical="center"/>
    </xf>
    <xf numFmtId="0" fontId="41" fillId="8" borderId="18" xfId="1" applyFont="1" applyFill="1" applyBorder="1" applyAlignment="1" applyProtection="1">
      <alignment vertical="center"/>
    </xf>
    <xf numFmtId="0" fontId="6" fillId="8" borderId="3" xfId="1" applyFont="1" applyFill="1" applyBorder="1" applyAlignment="1" applyProtection="1">
      <alignment horizontal="center" vertical="center"/>
    </xf>
    <xf numFmtId="0" fontId="10" fillId="8" borderId="2" xfId="1" applyFont="1" applyFill="1" applyBorder="1" applyAlignment="1" applyProtection="1">
      <alignment horizontal="center" vertical="center" wrapText="1"/>
    </xf>
    <xf numFmtId="0" fontId="10" fillId="8" borderId="3" xfId="1" applyFont="1" applyFill="1" applyBorder="1" applyAlignment="1" applyProtection="1">
      <alignment horizontal="center" vertical="center" wrapText="1"/>
    </xf>
    <xf numFmtId="0" fontId="45" fillId="0" borderId="0" xfId="1" applyFont="1" applyBorder="1" applyAlignment="1" applyProtection="1">
      <alignment horizontal="left" vertical="center"/>
    </xf>
    <xf numFmtId="0" fontId="41" fillId="0" borderId="8" xfId="1" applyFont="1" applyFill="1" applyBorder="1" applyAlignment="1" applyProtection="1">
      <alignment horizontal="center" vertical="center"/>
      <protection locked="0"/>
    </xf>
    <xf numFmtId="0" fontId="5" fillId="7" borderId="9" xfId="1" applyFont="1" applyFill="1" applyBorder="1" applyAlignment="1" applyProtection="1">
      <alignment horizontal="center" vertical="center"/>
      <protection locked="0"/>
    </xf>
    <xf numFmtId="0" fontId="5" fillId="7" borderId="4" xfId="1" applyFont="1" applyFill="1" applyBorder="1" applyAlignment="1" applyProtection="1">
      <alignment horizontal="center" vertical="center"/>
      <protection locked="0"/>
    </xf>
    <xf numFmtId="0" fontId="31" fillId="7" borderId="0" xfId="1" applyFont="1" applyFill="1" applyBorder="1" applyAlignment="1" applyProtection="1">
      <alignment horizontal="right"/>
    </xf>
    <xf numFmtId="0" fontId="31" fillId="7" borderId="5" xfId="1" applyFont="1" applyFill="1" applyBorder="1" applyAlignment="1" applyProtection="1">
      <alignment horizontal="right"/>
    </xf>
    <xf numFmtId="164" fontId="54" fillId="7" borderId="52" xfId="1" applyNumberFormat="1" applyFont="1" applyFill="1" applyBorder="1" applyAlignment="1" applyProtection="1">
      <alignment horizontal="center" vertical="center" wrapText="1"/>
      <protection locked="0"/>
    </xf>
    <xf numFmtId="164" fontId="54" fillId="7" borderId="53" xfId="1" applyNumberFormat="1" applyFont="1" applyFill="1" applyBorder="1" applyAlignment="1" applyProtection="1">
      <alignment horizontal="center" vertical="center" wrapText="1"/>
      <protection locked="0"/>
    </xf>
    <xf numFmtId="164" fontId="54" fillId="7" borderId="54" xfId="1" applyNumberFormat="1" applyFont="1" applyFill="1" applyBorder="1" applyAlignment="1" applyProtection="1">
      <alignment horizontal="center" vertical="center" wrapText="1"/>
      <protection locked="0"/>
    </xf>
    <xf numFmtId="0" fontId="54" fillId="7" borderId="43" xfId="1" applyFont="1" applyFill="1" applyBorder="1" applyAlignment="1" applyProtection="1">
      <alignment horizontal="center" vertical="center" wrapText="1"/>
      <protection locked="0"/>
    </xf>
    <xf numFmtId="0" fontId="54" fillId="7" borderId="48" xfId="1" applyFont="1" applyFill="1" applyBorder="1" applyAlignment="1" applyProtection="1">
      <alignment horizontal="center" vertical="center" wrapText="1"/>
      <protection locked="0"/>
    </xf>
    <xf numFmtId="0" fontId="54" fillId="7" borderId="49" xfId="1" applyFont="1" applyFill="1" applyBorder="1" applyAlignment="1" applyProtection="1">
      <alignment horizontal="center" vertical="center" wrapText="1"/>
      <protection locked="0"/>
    </xf>
    <xf numFmtId="0" fontId="55" fillId="7" borderId="2" xfId="1" applyFont="1" applyFill="1" applyBorder="1" applyAlignment="1" applyProtection="1">
      <alignment horizontal="left" vertical="center"/>
      <protection locked="0"/>
    </xf>
    <xf numFmtId="0" fontId="55" fillId="7" borderId="3" xfId="1" applyFont="1" applyFill="1" applyBorder="1" applyAlignment="1" applyProtection="1">
      <alignment horizontal="left" vertical="center"/>
      <protection locked="0"/>
    </xf>
    <xf numFmtId="0" fontId="55" fillId="7" borderId="4" xfId="1" applyFont="1" applyFill="1" applyBorder="1" applyAlignment="1" applyProtection="1">
      <alignment horizontal="left" vertical="center"/>
      <protection locked="0"/>
    </xf>
    <xf numFmtId="0" fontId="41" fillId="7" borderId="43" xfId="1" applyFont="1" applyFill="1" applyBorder="1" applyAlignment="1" applyProtection="1">
      <alignment horizontal="left" vertical="center"/>
      <protection locked="0"/>
    </xf>
    <xf numFmtId="0" fontId="41" fillId="7" borderId="48" xfId="1" applyFont="1" applyFill="1" applyBorder="1" applyAlignment="1" applyProtection="1">
      <alignment horizontal="left" vertical="center"/>
      <protection locked="0"/>
    </xf>
    <xf numFmtId="0" fontId="41" fillId="7" borderId="49" xfId="1" applyFont="1" applyFill="1" applyBorder="1" applyAlignment="1" applyProtection="1">
      <alignment horizontal="left" vertical="center"/>
      <protection locked="0"/>
    </xf>
    <xf numFmtId="0" fontId="41" fillId="7" borderId="2" xfId="1" applyFont="1" applyFill="1" applyBorder="1" applyAlignment="1" applyProtection="1">
      <alignment horizontal="left" vertical="center"/>
      <protection locked="0"/>
    </xf>
    <xf numFmtId="0" fontId="41" fillId="7" borderId="3" xfId="1" applyFont="1" applyFill="1" applyBorder="1" applyAlignment="1" applyProtection="1">
      <alignment horizontal="left" vertical="center"/>
      <protection locked="0"/>
    </xf>
    <xf numFmtId="0" fontId="41" fillId="7" borderId="4" xfId="1" applyFont="1" applyFill="1" applyBorder="1" applyAlignment="1" applyProtection="1">
      <alignment horizontal="left" vertical="center"/>
      <protection locked="0"/>
    </xf>
    <xf numFmtId="0" fontId="52" fillId="7" borderId="2" xfId="1" applyFont="1" applyFill="1" applyBorder="1" applyAlignment="1" applyProtection="1">
      <alignment horizontal="left" vertical="center"/>
      <protection locked="0"/>
    </xf>
    <xf numFmtId="0" fontId="52" fillId="7" borderId="3" xfId="1" applyFont="1" applyFill="1" applyBorder="1" applyAlignment="1" applyProtection="1">
      <alignment horizontal="left" vertical="center"/>
      <protection locked="0"/>
    </xf>
    <xf numFmtId="0" fontId="52" fillId="7" borderId="4" xfId="1" applyFont="1" applyFill="1" applyBorder="1" applyAlignment="1" applyProtection="1">
      <alignment horizontal="left" vertical="center"/>
      <protection locked="0"/>
    </xf>
    <xf numFmtId="0" fontId="34" fillId="4" borderId="2" xfId="1" applyFont="1" applyFill="1" applyBorder="1" applyAlignment="1" applyProtection="1">
      <alignment horizontal="center" vertical="center"/>
    </xf>
    <xf numFmtId="0" fontId="51" fillId="0" borderId="3" xfId="1" applyFont="1" applyBorder="1" applyAlignment="1" applyProtection="1">
      <alignment vertical="center"/>
    </xf>
    <xf numFmtId="0" fontId="51" fillId="0" borderId="4" xfId="1" applyFont="1" applyBorder="1" applyAlignment="1" applyProtection="1">
      <alignment vertical="center"/>
    </xf>
    <xf numFmtId="0" fontId="34" fillId="4" borderId="3" xfId="1" applyFont="1" applyFill="1" applyBorder="1" applyAlignment="1" applyProtection="1">
      <alignment horizontal="center" vertical="center"/>
    </xf>
    <xf numFmtId="0" fontId="34" fillId="4" borderId="4"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31" fillId="0" borderId="0" xfId="1" applyFont="1" applyBorder="1" applyAlignment="1" applyProtection="1">
      <alignment horizontal="right"/>
    </xf>
    <xf numFmtId="0" fontId="31" fillId="0" borderId="5" xfId="1" applyFont="1" applyBorder="1" applyAlignment="1" applyProtection="1">
      <alignment horizontal="right"/>
    </xf>
    <xf numFmtId="164" fontId="54" fillId="0" borderId="52" xfId="1" applyNumberFormat="1" applyFont="1" applyBorder="1" applyAlignment="1" applyProtection="1">
      <alignment horizontal="center" wrapText="1"/>
      <protection locked="0"/>
    </xf>
    <xf numFmtId="164" fontId="54" fillId="0" borderId="53" xfId="1" applyNumberFormat="1" applyFont="1" applyBorder="1" applyAlignment="1" applyProtection="1">
      <alignment horizontal="center" wrapText="1"/>
      <protection locked="0"/>
    </xf>
    <xf numFmtId="164" fontId="54" fillId="0" borderId="54" xfId="1" applyNumberFormat="1" applyFont="1" applyBorder="1" applyAlignment="1" applyProtection="1">
      <alignment horizontal="center" wrapText="1"/>
      <protection locked="0"/>
    </xf>
    <xf numFmtId="0" fontId="54" fillId="0" borderId="43" xfId="1" applyFont="1" applyBorder="1" applyAlignment="1" applyProtection="1">
      <alignment horizontal="center" wrapText="1"/>
      <protection locked="0"/>
    </xf>
    <xf numFmtId="0" fontId="54" fillId="0" borderId="48" xfId="1" applyFont="1" applyBorder="1" applyAlignment="1" applyProtection="1">
      <alignment horizontal="center" wrapText="1"/>
      <protection locked="0"/>
    </xf>
    <xf numFmtId="0" fontId="54" fillId="0" borderId="49" xfId="1" applyFont="1" applyBorder="1" applyAlignment="1" applyProtection="1">
      <alignment horizontal="center" wrapText="1"/>
      <protection locked="0"/>
    </xf>
    <xf numFmtId="0" fontId="55" fillId="0" borderId="2" xfId="1" applyFont="1" applyFill="1" applyBorder="1" applyAlignment="1" applyProtection="1">
      <alignment horizontal="left" vertical="center"/>
    </xf>
    <xf numFmtId="0" fontId="55" fillId="0" borderId="3" xfId="1" applyFont="1" applyFill="1" applyBorder="1" applyAlignment="1" applyProtection="1">
      <alignment horizontal="left" vertical="center"/>
    </xf>
    <xf numFmtId="0" fontId="55" fillId="0" borderId="4" xfId="1" applyFont="1" applyFill="1" applyBorder="1" applyAlignment="1" applyProtection="1">
      <alignment horizontal="left" vertical="center"/>
    </xf>
    <xf numFmtId="0" fontId="41" fillId="0" borderId="2" xfId="1" applyFont="1" applyFill="1" applyBorder="1" applyAlignment="1" applyProtection="1">
      <alignment horizontal="left" vertical="center"/>
    </xf>
    <xf numFmtId="0" fontId="41" fillId="0" borderId="3" xfId="1" applyFont="1" applyFill="1" applyBorder="1" applyAlignment="1" applyProtection="1">
      <alignment horizontal="left" vertical="center"/>
    </xf>
    <xf numFmtId="0" fontId="41" fillId="0" borderId="4" xfId="1" applyFont="1" applyFill="1" applyBorder="1" applyAlignment="1" applyProtection="1">
      <alignment horizontal="left" vertical="center"/>
    </xf>
    <xf numFmtId="0" fontId="52" fillId="0" borderId="2" xfId="1" applyFont="1" applyFill="1" applyBorder="1" applyAlignment="1" applyProtection="1">
      <alignment horizontal="left" vertical="center"/>
    </xf>
    <xf numFmtId="0" fontId="52" fillId="0" borderId="3" xfId="1" applyFont="1" applyFill="1" applyBorder="1" applyAlignment="1" applyProtection="1">
      <alignment horizontal="left" vertical="center"/>
    </xf>
    <xf numFmtId="0" fontId="52" fillId="0" borderId="4" xfId="1" applyFont="1" applyFill="1" applyBorder="1" applyAlignment="1" applyProtection="1">
      <alignment horizontal="left" vertical="center"/>
    </xf>
  </cellXfs>
  <cellStyles count="2">
    <cellStyle name="Normal" xfId="0" builtinId="0"/>
    <cellStyle name="Normal 2" xfId="1"/>
  </cellStyles>
  <dxfs count="8">
    <dxf>
      <fill>
        <patternFill>
          <bgColor rgb="FF92D050"/>
        </patternFill>
      </fill>
    </dxf>
    <dxf>
      <fill>
        <patternFill>
          <bgColor rgb="FF92D050"/>
        </patternFill>
      </fill>
    </dxf>
    <dxf>
      <fill>
        <patternFill>
          <bgColor rgb="FF92D050"/>
        </patternFill>
      </fill>
    </dxf>
    <dxf>
      <font>
        <condense val="0"/>
        <extend val="0"/>
        <color indexed="10"/>
      </font>
    </dxf>
    <dxf>
      <fill>
        <patternFill>
          <bgColor rgb="FF92D050"/>
        </patternFill>
      </fill>
    </dxf>
    <dxf>
      <fill>
        <patternFill>
          <bgColor rgb="FF92D050"/>
        </patternFill>
      </fill>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8"/>
  <sheetViews>
    <sheetView topLeftCell="A62" zoomScale="60" zoomScaleNormal="60" workbookViewId="0">
      <selection activeCell="A8" sqref="A8"/>
    </sheetView>
  </sheetViews>
  <sheetFormatPr defaultRowHeight="15" x14ac:dyDescent="0.2"/>
  <cols>
    <col min="1" max="1" width="322.42578125" style="20" customWidth="1"/>
    <col min="2" max="256" width="9.140625" style="20"/>
    <col min="257" max="257" width="322.42578125" style="20" customWidth="1"/>
    <col min="258" max="512" width="9.140625" style="20"/>
    <col min="513" max="513" width="322.42578125" style="20" customWidth="1"/>
    <col min="514" max="768" width="9.140625" style="20"/>
    <col min="769" max="769" width="322.42578125" style="20" customWidth="1"/>
    <col min="770" max="1024" width="9.140625" style="20"/>
    <col min="1025" max="1025" width="322.42578125" style="20" customWidth="1"/>
    <col min="1026" max="1280" width="9.140625" style="20"/>
    <col min="1281" max="1281" width="322.42578125" style="20" customWidth="1"/>
    <col min="1282" max="1536" width="9.140625" style="20"/>
    <col min="1537" max="1537" width="322.42578125" style="20" customWidth="1"/>
    <col min="1538" max="1792" width="9.140625" style="20"/>
    <col min="1793" max="1793" width="322.42578125" style="20" customWidth="1"/>
    <col min="1794" max="2048" width="9.140625" style="20"/>
    <col min="2049" max="2049" width="322.42578125" style="20" customWidth="1"/>
    <col min="2050" max="2304" width="9.140625" style="20"/>
    <col min="2305" max="2305" width="322.42578125" style="20" customWidth="1"/>
    <col min="2306" max="2560" width="9.140625" style="20"/>
    <col min="2561" max="2561" width="322.42578125" style="20" customWidth="1"/>
    <col min="2562" max="2816" width="9.140625" style="20"/>
    <col min="2817" max="2817" width="322.42578125" style="20" customWidth="1"/>
    <col min="2818" max="3072" width="9.140625" style="20"/>
    <col min="3073" max="3073" width="322.42578125" style="20" customWidth="1"/>
    <col min="3074" max="3328" width="9.140625" style="20"/>
    <col min="3329" max="3329" width="322.42578125" style="20" customWidth="1"/>
    <col min="3330" max="3584" width="9.140625" style="20"/>
    <col min="3585" max="3585" width="322.42578125" style="20" customWidth="1"/>
    <col min="3586" max="3840" width="9.140625" style="20"/>
    <col min="3841" max="3841" width="322.42578125" style="20" customWidth="1"/>
    <col min="3842" max="4096" width="9.140625" style="20"/>
    <col min="4097" max="4097" width="322.42578125" style="20" customWidth="1"/>
    <col min="4098" max="4352" width="9.140625" style="20"/>
    <col min="4353" max="4353" width="322.42578125" style="20" customWidth="1"/>
    <col min="4354" max="4608" width="9.140625" style="20"/>
    <col min="4609" max="4609" width="322.42578125" style="20" customWidth="1"/>
    <col min="4610" max="4864" width="9.140625" style="20"/>
    <col min="4865" max="4865" width="322.42578125" style="20" customWidth="1"/>
    <col min="4866" max="5120" width="9.140625" style="20"/>
    <col min="5121" max="5121" width="322.42578125" style="20" customWidth="1"/>
    <col min="5122" max="5376" width="9.140625" style="20"/>
    <col min="5377" max="5377" width="322.42578125" style="20" customWidth="1"/>
    <col min="5378" max="5632" width="9.140625" style="20"/>
    <col min="5633" max="5633" width="322.42578125" style="20" customWidth="1"/>
    <col min="5634" max="5888" width="9.140625" style="20"/>
    <col min="5889" max="5889" width="322.42578125" style="20" customWidth="1"/>
    <col min="5890" max="6144" width="9.140625" style="20"/>
    <col min="6145" max="6145" width="322.42578125" style="20" customWidth="1"/>
    <col min="6146" max="6400" width="9.140625" style="20"/>
    <col min="6401" max="6401" width="322.42578125" style="20" customWidth="1"/>
    <col min="6402" max="6656" width="9.140625" style="20"/>
    <col min="6657" max="6657" width="322.42578125" style="20" customWidth="1"/>
    <col min="6658" max="6912" width="9.140625" style="20"/>
    <col min="6913" max="6913" width="322.42578125" style="20" customWidth="1"/>
    <col min="6914" max="7168" width="9.140625" style="20"/>
    <col min="7169" max="7169" width="322.42578125" style="20" customWidth="1"/>
    <col min="7170" max="7424" width="9.140625" style="20"/>
    <col min="7425" max="7425" width="322.42578125" style="20" customWidth="1"/>
    <col min="7426" max="7680" width="9.140625" style="20"/>
    <col min="7681" max="7681" width="322.42578125" style="20" customWidth="1"/>
    <col min="7682" max="7936" width="9.140625" style="20"/>
    <col min="7937" max="7937" width="322.42578125" style="20" customWidth="1"/>
    <col min="7938" max="8192" width="9.140625" style="20"/>
    <col min="8193" max="8193" width="322.42578125" style="20" customWidth="1"/>
    <col min="8194" max="8448" width="9.140625" style="20"/>
    <col min="8449" max="8449" width="322.42578125" style="20" customWidth="1"/>
    <col min="8450" max="8704" width="9.140625" style="20"/>
    <col min="8705" max="8705" width="322.42578125" style="20" customWidth="1"/>
    <col min="8706" max="8960" width="9.140625" style="20"/>
    <col min="8961" max="8961" width="322.42578125" style="20" customWidth="1"/>
    <col min="8962" max="9216" width="9.140625" style="20"/>
    <col min="9217" max="9217" width="322.42578125" style="20" customWidth="1"/>
    <col min="9218" max="9472" width="9.140625" style="20"/>
    <col min="9473" max="9473" width="322.42578125" style="20" customWidth="1"/>
    <col min="9474" max="9728" width="9.140625" style="20"/>
    <col min="9729" max="9729" width="322.42578125" style="20" customWidth="1"/>
    <col min="9730" max="9984" width="9.140625" style="20"/>
    <col min="9985" max="9985" width="322.42578125" style="20" customWidth="1"/>
    <col min="9986" max="10240" width="9.140625" style="20"/>
    <col min="10241" max="10241" width="322.42578125" style="20" customWidth="1"/>
    <col min="10242" max="10496" width="9.140625" style="20"/>
    <col min="10497" max="10497" width="322.42578125" style="20" customWidth="1"/>
    <col min="10498" max="10752" width="9.140625" style="20"/>
    <col min="10753" max="10753" width="322.42578125" style="20" customWidth="1"/>
    <col min="10754" max="11008" width="9.140625" style="20"/>
    <col min="11009" max="11009" width="322.42578125" style="20" customWidth="1"/>
    <col min="11010" max="11264" width="9.140625" style="20"/>
    <col min="11265" max="11265" width="322.42578125" style="20" customWidth="1"/>
    <col min="11266" max="11520" width="9.140625" style="20"/>
    <col min="11521" max="11521" width="322.42578125" style="20" customWidth="1"/>
    <col min="11522" max="11776" width="9.140625" style="20"/>
    <col min="11777" max="11777" width="322.42578125" style="20" customWidth="1"/>
    <col min="11778" max="12032" width="9.140625" style="20"/>
    <col min="12033" max="12033" width="322.42578125" style="20" customWidth="1"/>
    <col min="12034" max="12288" width="9.140625" style="20"/>
    <col min="12289" max="12289" width="322.42578125" style="20" customWidth="1"/>
    <col min="12290" max="12544" width="9.140625" style="20"/>
    <col min="12545" max="12545" width="322.42578125" style="20" customWidth="1"/>
    <col min="12546" max="12800" width="9.140625" style="20"/>
    <col min="12801" max="12801" width="322.42578125" style="20" customWidth="1"/>
    <col min="12802" max="13056" width="9.140625" style="20"/>
    <col min="13057" max="13057" width="322.42578125" style="20" customWidth="1"/>
    <col min="13058" max="13312" width="9.140625" style="20"/>
    <col min="13313" max="13313" width="322.42578125" style="20" customWidth="1"/>
    <col min="13314" max="13568" width="9.140625" style="20"/>
    <col min="13569" max="13569" width="322.42578125" style="20" customWidth="1"/>
    <col min="13570" max="13824" width="9.140625" style="20"/>
    <col min="13825" max="13825" width="322.42578125" style="20" customWidth="1"/>
    <col min="13826" max="14080" width="9.140625" style="20"/>
    <col min="14081" max="14081" width="322.42578125" style="20" customWidth="1"/>
    <col min="14082" max="14336" width="9.140625" style="20"/>
    <col min="14337" max="14337" width="322.42578125" style="20" customWidth="1"/>
    <col min="14338" max="14592" width="9.140625" style="20"/>
    <col min="14593" max="14593" width="322.42578125" style="20" customWidth="1"/>
    <col min="14594" max="14848" width="9.140625" style="20"/>
    <col min="14849" max="14849" width="322.42578125" style="20" customWidth="1"/>
    <col min="14850" max="15104" width="9.140625" style="20"/>
    <col min="15105" max="15105" width="322.42578125" style="20" customWidth="1"/>
    <col min="15106" max="15360" width="9.140625" style="20"/>
    <col min="15361" max="15361" width="322.42578125" style="20" customWidth="1"/>
    <col min="15362" max="15616" width="9.140625" style="20"/>
    <col min="15617" max="15617" width="322.42578125" style="20" customWidth="1"/>
    <col min="15618" max="15872" width="9.140625" style="20"/>
    <col min="15873" max="15873" width="322.42578125" style="20" customWidth="1"/>
    <col min="15874" max="16128" width="9.140625" style="20"/>
    <col min="16129" max="16129" width="322.42578125" style="20" customWidth="1"/>
    <col min="16130" max="16384" width="9.140625" style="20"/>
  </cols>
  <sheetData>
    <row r="1" spans="1:1" s="2" customFormat="1" ht="36.75" x14ac:dyDescent="0.7">
      <c r="A1" s="1" t="s">
        <v>0</v>
      </c>
    </row>
    <row r="2" spans="1:1" s="2" customFormat="1" ht="20.25" customHeight="1" x14ac:dyDescent="0.4"/>
    <row r="3" spans="1:1" s="4" customFormat="1" ht="27.75" x14ac:dyDescent="0.4">
      <c r="A3" s="3" t="s">
        <v>1</v>
      </c>
    </row>
    <row r="4" spans="1:1" s="4" customFormat="1" ht="27.75" x14ac:dyDescent="0.4">
      <c r="A4" s="3" t="s">
        <v>2</v>
      </c>
    </row>
    <row r="5" spans="1:1" s="4" customFormat="1" ht="27.75" x14ac:dyDescent="0.4">
      <c r="A5" s="3" t="s">
        <v>3</v>
      </c>
    </row>
    <row r="7" spans="1:1" s="5" customFormat="1" ht="20.25" customHeight="1" x14ac:dyDescent="0.3">
      <c r="A7" s="5" t="s">
        <v>4</v>
      </c>
    </row>
    <row r="8" spans="1:1" s="5" customFormat="1" ht="20.25" x14ac:dyDescent="0.3">
      <c r="A8" s="6" t="s">
        <v>5</v>
      </c>
    </row>
    <row r="9" spans="1:1" s="5" customFormat="1" ht="20.25" x14ac:dyDescent="0.3">
      <c r="A9" s="6" t="s">
        <v>6</v>
      </c>
    </row>
    <row r="10" spans="1:1" s="5" customFormat="1" ht="20.45" customHeight="1" x14ac:dyDescent="0.3">
      <c r="A10" s="6" t="s">
        <v>7</v>
      </c>
    </row>
    <row r="11" spans="1:1" s="5" customFormat="1" ht="20.25" x14ac:dyDescent="0.3">
      <c r="A11" s="6" t="s">
        <v>8</v>
      </c>
    </row>
    <row r="12" spans="1:1" s="5" customFormat="1" ht="20.25" customHeight="1" x14ac:dyDescent="0.3">
      <c r="A12" s="6" t="s">
        <v>9</v>
      </c>
    </row>
    <row r="13" spans="1:1" s="5" customFormat="1" ht="20.25" customHeight="1" x14ac:dyDescent="0.3">
      <c r="A13" s="7" t="s">
        <v>148</v>
      </c>
    </row>
    <row r="14" spans="1:1" s="5" customFormat="1" ht="20.25" customHeight="1" x14ac:dyDescent="0.3">
      <c r="A14" s="7" t="s">
        <v>149</v>
      </c>
    </row>
    <row r="15" spans="1:1" s="5" customFormat="1" ht="20.25" customHeight="1" x14ac:dyDescent="0.3">
      <c r="A15" s="7" t="s">
        <v>150</v>
      </c>
    </row>
    <row r="16" spans="1:1" s="5" customFormat="1" ht="15" customHeight="1" thickBot="1" x14ac:dyDescent="0.35">
      <c r="A16" s="8"/>
    </row>
    <row r="17" spans="1:1" s="5" customFormat="1" ht="15" customHeight="1" thickTop="1" x14ac:dyDescent="0.3"/>
    <row r="18" spans="1:1" s="5" customFormat="1" ht="20.25" x14ac:dyDescent="0.3">
      <c r="A18" s="5" t="s">
        <v>10</v>
      </c>
    </row>
    <row r="19" spans="1:1" s="5" customFormat="1" ht="20.25" x14ac:dyDescent="0.3">
      <c r="A19" s="9" t="s">
        <v>11</v>
      </c>
    </row>
    <row r="20" spans="1:1" s="5" customFormat="1" ht="20.25" x14ac:dyDescent="0.3">
      <c r="A20" s="9" t="s">
        <v>12</v>
      </c>
    </row>
    <row r="21" spans="1:1" s="5" customFormat="1" ht="20.25" x14ac:dyDescent="0.3">
      <c r="A21" s="9" t="s">
        <v>13</v>
      </c>
    </row>
    <row r="22" spans="1:1" s="11" customFormat="1" ht="20.25" x14ac:dyDescent="0.3">
      <c r="A22" s="10" t="s">
        <v>14</v>
      </c>
    </row>
    <row r="23" spans="1:1" s="5" customFormat="1" ht="20.25" x14ac:dyDescent="0.3">
      <c r="A23" s="9" t="s">
        <v>15</v>
      </c>
    </row>
    <row r="24" spans="1:1" s="5" customFormat="1" ht="20.25" x14ac:dyDescent="0.3">
      <c r="A24" s="9" t="s">
        <v>16</v>
      </c>
    </row>
    <row r="25" spans="1:1" s="5" customFormat="1" ht="20.25" x14ac:dyDescent="0.3">
      <c r="A25" s="12" t="s">
        <v>17</v>
      </c>
    </row>
    <row r="26" spans="1:1" s="5" customFormat="1" ht="20.25" x14ac:dyDescent="0.3">
      <c r="A26" s="9" t="s">
        <v>18</v>
      </c>
    </row>
    <row r="27" spans="1:1" s="5" customFormat="1" ht="20.25" x14ac:dyDescent="0.3">
      <c r="A27" s="12" t="s">
        <v>19</v>
      </c>
    </row>
    <row r="28" spans="1:1" s="5" customFormat="1" ht="15" customHeight="1" thickBot="1" x14ac:dyDescent="0.35">
      <c r="A28" s="13"/>
    </row>
    <row r="29" spans="1:1" s="5" customFormat="1" ht="15" customHeight="1" thickTop="1" x14ac:dyDescent="0.3"/>
    <row r="30" spans="1:1" s="5" customFormat="1" ht="20.25" customHeight="1" x14ac:dyDescent="0.35">
      <c r="A30" s="14" t="s">
        <v>20</v>
      </c>
    </row>
    <row r="31" spans="1:1" s="5" customFormat="1" ht="15" customHeight="1" x14ac:dyDescent="0.3"/>
    <row r="32" spans="1:1" s="5" customFormat="1" ht="20.25" customHeight="1" x14ac:dyDescent="0.3">
      <c r="A32" s="5" t="s">
        <v>21</v>
      </c>
    </row>
    <row r="33" spans="1:1" s="5" customFormat="1" ht="20.25" x14ac:dyDescent="0.3">
      <c r="A33" s="15" t="s">
        <v>22</v>
      </c>
    </row>
    <row r="34" spans="1:1" s="5" customFormat="1" ht="20.25" x14ac:dyDescent="0.3">
      <c r="A34" s="15" t="s">
        <v>23</v>
      </c>
    </row>
    <row r="35" spans="1:1" s="5" customFormat="1" ht="20.25" x14ac:dyDescent="0.3">
      <c r="A35" s="15" t="s">
        <v>24</v>
      </c>
    </row>
    <row r="36" spans="1:1" s="5" customFormat="1" ht="20.25" x14ac:dyDescent="0.3">
      <c r="A36" s="15" t="s">
        <v>25</v>
      </c>
    </row>
    <row r="37" spans="1:1" s="5" customFormat="1" ht="20.25" x14ac:dyDescent="0.3">
      <c r="A37" s="15" t="s">
        <v>26</v>
      </c>
    </row>
    <row r="38" spans="1:1" s="5" customFormat="1" ht="20.25" x14ac:dyDescent="0.3">
      <c r="A38" s="15" t="s">
        <v>27</v>
      </c>
    </row>
    <row r="39" spans="1:1" s="5" customFormat="1" ht="20.25" x14ac:dyDescent="0.3">
      <c r="A39" s="15" t="s">
        <v>28</v>
      </c>
    </row>
    <row r="40" spans="1:1" s="5" customFormat="1" ht="15" customHeight="1" x14ac:dyDescent="0.3"/>
    <row r="41" spans="1:1" s="5" customFormat="1" ht="20.25" customHeight="1" x14ac:dyDescent="0.3">
      <c r="A41" s="5" t="s">
        <v>29</v>
      </c>
    </row>
    <row r="42" spans="1:1" s="5" customFormat="1" ht="20.25" customHeight="1" x14ac:dyDescent="0.3">
      <c r="A42" s="9" t="s">
        <v>30</v>
      </c>
    </row>
    <row r="43" spans="1:1" s="5" customFormat="1" ht="20.25" x14ac:dyDescent="0.3">
      <c r="A43" s="12" t="s">
        <v>31</v>
      </c>
    </row>
    <row r="44" spans="1:1" s="5" customFormat="1" ht="20.25" customHeight="1" x14ac:dyDescent="0.3">
      <c r="A44" s="9" t="s">
        <v>32</v>
      </c>
    </row>
    <row r="45" spans="1:1" s="5" customFormat="1" ht="20.25" customHeight="1" x14ac:dyDescent="0.3">
      <c r="A45" s="10" t="s">
        <v>33</v>
      </c>
    </row>
    <row r="46" spans="1:1" s="5" customFormat="1" ht="20.25" hidden="1" customHeight="1" x14ac:dyDescent="0.3">
      <c r="A46" s="6" t="s">
        <v>34</v>
      </c>
    </row>
    <row r="47" spans="1:1" s="5" customFormat="1" ht="20.25" x14ac:dyDescent="0.3">
      <c r="A47" s="9" t="s">
        <v>35</v>
      </c>
    </row>
    <row r="48" spans="1:1" s="5" customFormat="1" ht="20.25" x14ac:dyDescent="0.3">
      <c r="A48" s="9" t="s">
        <v>36</v>
      </c>
    </row>
    <row r="49" spans="1:1" s="17" customFormat="1" ht="22.5" customHeight="1" x14ac:dyDescent="0.25">
      <c r="A49" s="16" t="s">
        <v>37</v>
      </c>
    </row>
    <row r="50" spans="1:1" s="18" customFormat="1" ht="33" customHeight="1" x14ac:dyDescent="0.25">
      <c r="A50" s="16" t="s">
        <v>38</v>
      </c>
    </row>
    <row r="51" spans="1:1" s="18" customFormat="1" ht="15" customHeight="1" thickBot="1" x14ac:dyDescent="0.3">
      <c r="A51" s="19"/>
    </row>
    <row r="52" spans="1:1" s="5" customFormat="1" ht="15" customHeight="1" thickTop="1" x14ac:dyDescent="0.3"/>
    <row r="53" spans="1:1" s="5" customFormat="1" ht="20.25" customHeight="1" x14ac:dyDescent="0.35">
      <c r="A53" s="14" t="s">
        <v>39</v>
      </c>
    </row>
    <row r="54" spans="1:1" s="5" customFormat="1" ht="20.25" x14ac:dyDescent="0.3">
      <c r="A54" s="9" t="s">
        <v>40</v>
      </c>
    </row>
    <row r="55" spans="1:1" s="5" customFormat="1" ht="20.25" x14ac:dyDescent="0.3">
      <c r="A55" s="9" t="s">
        <v>41</v>
      </c>
    </row>
    <row r="56" spans="1:1" s="5" customFormat="1" ht="20.25" x14ac:dyDescent="0.3">
      <c r="A56" s="9" t="s">
        <v>42</v>
      </c>
    </row>
    <row r="57" spans="1:1" s="5" customFormat="1" ht="20.25" x14ac:dyDescent="0.3">
      <c r="A57" s="9" t="s">
        <v>43</v>
      </c>
    </row>
    <row r="58" spans="1:1" s="5" customFormat="1" ht="20.25" x14ac:dyDescent="0.3"/>
    <row r="59" spans="1:1" s="5" customFormat="1" ht="20.25" x14ac:dyDescent="0.3"/>
    <row r="60" spans="1:1" s="5" customFormat="1" ht="20.25" x14ac:dyDescent="0.3"/>
    <row r="61" spans="1:1" s="5" customFormat="1" ht="20.25" x14ac:dyDescent="0.3"/>
    <row r="62" spans="1:1" s="5" customFormat="1" ht="20.25" x14ac:dyDescent="0.3"/>
    <row r="63" spans="1:1" s="5" customFormat="1" ht="20.25" x14ac:dyDescent="0.3"/>
    <row r="64" spans="1:1" s="5" customFormat="1" ht="20.25" x14ac:dyDescent="0.3"/>
    <row r="65" s="5" customFormat="1" ht="20.25" x14ac:dyDescent="0.3"/>
    <row r="66" s="5" customFormat="1" ht="20.25" x14ac:dyDescent="0.3"/>
    <row r="67" s="5" customFormat="1" ht="20.25" x14ac:dyDescent="0.3"/>
    <row r="68" s="5" customFormat="1" ht="20.25" x14ac:dyDescent="0.3"/>
  </sheetData>
  <sheetProtection selectLockedCells="1" selectUnlockedCells="1"/>
  <printOptions horizontalCentered="1" verticalCentered="1"/>
  <pageMargins left="0" right="0" top="0.75" bottom="0.7" header="0.25" footer="0.25"/>
  <pageSetup scale="45" orientation="landscape" errors="blank" r:id="rId1"/>
  <headerFooter alignWithMargins="0">
    <oddHeader>&amp;C&amp;"Arial,Bold"&amp;24Instructions for completing AT-1960-C2 System Level Analysis</oddHeader>
    <oddFooter>&amp;LAllison Transmission
AT 1960-C2
August 2008</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39"/>
  <sheetViews>
    <sheetView topLeftCell="A7" zoomScale="70" zoomScaleNormal="70" zoomScaleSheetLayoutView="75" workbookViewId="0">
      <selection activeCell="C1" sqref="C1:G1"/>
    </sheetView>
  </sheetViews>
  <sheetFormatPr defaultRowHeight="15.75" x14ac:dyDescent="0.25"/>
  <cols>
    <col min="1" max="1" width="5.7109375" style="23" customWidth="1"/>
    <col min="2" max="2" width="47.85546875" style="110" customWidth="1"/>
    <col min="3" max="5" width="11.28515625" style="23" customWidth="1"/>
    <col min="6" max="6" width="13" style="23" customWidth="1"/>
    <col min="7" max="11" width="16.42578125" style="23" customWidth="1"/>
    <col min="12" max="14" width="15.140625" style="23" customWidth="1"/>
    <col min="15" max="15" width="11.7109375" style="23" customWidth="1"/>
    <col min="16" max="16" width="13.140625" style="23" customWidth="1"/>
    <col min="17" max="17" width="16" style="23" customWidth="1"/>
    <col min="18" max="18" width="17.42578125" style="23" customWidth="1"/>
    <col min="19" max="19" width="15.85546875" style="23" customWidth="1"/>
    <col min="20" max="20" width="19.28515625" style="23" customWidth="1"/>
    <col min="21" max="22" width="13.85546875" style="23" hidden="1" customWidth="1"/>
    <col min="23" max="23" width="4.85546875" style="23" customWidth="1"/>
    <col min="24" max="25" width="13.85546875" style="23" customWidth="1"/>
    <col min="26" max="26" width="13.85546875" style="24" customWidth="1"/>
    <col min="27" max="28" width="13.85546875" style="23" customWidth="1"/>
    <col min="29" max="256" width="9.140625" style="23"/>
    <col min="257" max="257" width="5.7109375" style="23" customWidth="1"/>
    <col min="258" max="258" width="47.85546875" style="23" customWidth="1"/>
    <col min="259" max="261" width="11.28515625" style="23" customWidth="1"/>
    <col min="262" max="262" width="13" style="23" customWidth="1"/>
    <col min="263" max="267" width="16.42578125" style="23" customWidth="1"/>
    <col min="268" max="270" width="15.140625" style="23" customWidth="1"/>
    <col min="271" max="271" width="11.7109375" style="23" customWidth="1"/>
    <col min="272" max="272" width="13.140625" style="23" customWidth="1"/>
    <col min="273" max="273" width="16" style="23" customWidth="1"/>
    <col min="274" max="274" width="17.42578125" style="23" customWidth="1"/>
    <col min="275" max="275" width="15.85546875" style="23" customWidth="1"/>
    <col min="276" max="276" width="19.28515625" style="23" customWidth="1"/>
    <col min="277" max="278" width="0" style="23" hidden="1" customWidth="1"/>
    <col min="279" max="279" width="4.85546875" style="23" customWidth="1"/>
    <col min="280" max="284" width="13.85546875" style="23" customWidth="1"/>
    <col min="285" max="512" width="9.140625" style="23"/>
    <col min="513" max="513" width="5.7109375" style="23" customWidth="1"/>
    <col min="514" max="514" width="47.85546875" style="23" customWidth="1"/>
    <col min="515" max="517" width="11.28515625" style="23" customWidth="1"/>
    <col min="518" max="518" width="13" style="23" customWidth="1"/>
    <col min="519" max="523" width="16.42578125" style="23" customWidth="1"/>
    <col min="524" max="526" width="15.140625" style="23" customWidth="1"/>
    <col min="527" max="527" width="11.7109375" style="23" customWidth="1"/>
    <col min="528" max="528" width="13.140625" style="23" customWidth="1"/>
    <col min="529" max="529" width="16" style="23" customWidth="1"/>
    <col min="530" max="530" width="17.42578125" style="23" customWidth="1"/>
    <col min="531" max="531" width="15.85546875" style="23" customWidth="1"/>
    <col min="532" max="532" width="19.28515625" style="23" customWidth="1"/>
    <col min="533" max="534" width="0" style="23" hidden="1" customWidth="1"/>
    <col min="535" max="535" width="4.85546875" style="23" customWidth="1"/>
    <col min="536" max="540" width="13.85546875" style="23" customWidth="1"/>
    <col min="541" max="768" width="9.140625" style="23"/>
    <col min="769" max="769" width="5.7109375" style="23" customWidth="1"/>
    <col min="770" max="770" width="47.85546875" style="23" customWidth="1"/>
    <col min="771" max="773" width="11.28515625" style="23" customWidth="1"/>
    <col min="774" max="774" width="13" style="23" customWidth="1"/>
    <col min="775" max="779" width="16.42578125" style="23" customWidth="1"/>
    <col min="780" max="782" width="15.140625" style="23" customWidth="1"/>
    <col min="783" max="783" width="11.7109375" style="23" customWidth="1"/>
    <col min="784" max="784" width="13.140625" style="23" customWidth="1"/>
    <col min="785" max="785" width="16" style="23" customWidth="1"/>
    <col min="786" max="786" width="17.42578125" style="23" customWidth="1"/>
    <col min="787" max="787" width="15.85546875" style="23" customWidth="1"/>
    <col min="788" max="788" width="19.28515625" style="23" customWidth="1"/>
    <col min="789" max="790" width="0" style="23" hidden="1" customWidth="1"/>
    <col min="791" max="791" width="4.85546875" style="23" customWidth="1"/>
    <col min="792" max="796" width="13.85546875" style="23" customWidth="1"/>
    <col min="797" max="1024" width="9.140625" style="23"/>
    <col min="1025" max="1025" width="5.7109375" style="23" customWidth="1"/>
    <col min="1026" max="1026" width="47.85546875" style="23" customWidth="1"/>
    <col min="1027" max="1029" width="11.28515625" style="23" customWidth="1"/>
    <col min="1030" max="1030" width="13" style="23" customWidth="1"/>
    <col min="1031" max="1035" width="16.42578125" style="23" customWidth="1"/>
    <col min="1036" max="1038" width="15.140625" style="23" customWidth="1"/>
    <col min="1039" max="1039" width="11.7109375" style="23" customWidth="1"/>
    <col min="1040" max="1040" width="13.140625" style="23" customWidth="1"/>
    <col min="1041" max="1041" width="16" style="23" customWidth="1"/>
    <col min="1042" max="1042" width="17.42578125" style="23" customWidth="1"/>
    <col min="1043" max="1043" width="15.85546875" style="23" customWidth="1"/>
    <col min="1044" max="1044" width="19.28515625" style="23" customWidth="1"/>
    <col min="1045" max="1046" width="0" style="23" hidden="1" customWidth="1"/>
    <col min="1047" max="1047" width="4.85546875" style="23" customWidth="1"/>
    <col min="1048" max="1052" width="13.85546875" style="23" customWidth="1"/>
    <col min="1053" max="1280" width="9.140625" style="23"/>
    <col min="1281" max="1281" width="5.7109375" style="23" customWidth="1"/>
    <col min="1282" max="1282" width="47.85546875" style="23" customWidth="1"/>
    <col min="1283" max="1285" width="11.28515625" style="23" customWidth="1"/>
    <col min="1286" max="1286" width="13" style="23" customWidth="1"/>
    <col min="1287" max="1291" width="16.42578125" style="23" customWidth="1"/>
    <col min="1292" max="1294" width="15.140625" style="23" customWidth="1"/>
    <col min="1295" max="1295" width="11.7109375" style="23" customWidth="1"/>
    <col min="1296" max="1296" width="13.140625" style="23" customWidth="1"/>
    <col min="1297" max="1297" width="16" style="23" customWidth="1"/>
    <col min="1298" max="1298" width="17.42578125" style="23" customWidth="1"/>
    <col min="1299" max="1299" width="15.85546875" style="23" customWidth="1"/>
    <col min="1300" max="1300" width="19.28515625" style="23" customWidth="1"/>
    <col min="1301" max="1302" width="0" style="23" hidden="1" customWidth="1"/>
    <col min="1303" max="1303" width="4.85546875" style="23" customWidth="1"/>
    <col min="1304" max="1308" width="13.85546875" style="23" customWidth="1"/>
    <col min="1309" max="1536" width="9.140625" style="23"/>
    <col min="1537" max="1537" width="5.7109375" style="23" customWidth="1"/>
    <col min="1538" max="1538" width="47.85546875" style="23" customWidth="1"/>
    <col min="1539" max="1541" width="11.28515625" style="23" customWidth="1"/>
    <col min="1542" max="1542" width="13" style="23" customWidth="1"/>
    <col min="1543" max="1547" width="16.42578125" style="23" customWidth="1"/>
    <col min="1548" max="1550" width="15.140625" style="23" customWidth="1"/>
    <col min="1551" max="1551" width="11.7109375" style="23" customWidth="1"/>
    <col min="1552" max="1552" width="13.140625" style="23" customWidth="1"/>
    <col min="1553" max="1553" width="16" style="23" customWidth="1"/>
    <col min="1554" max="1554" width="17.42578125" style="23" customWidth="1"/>
    <col min="1555" max="1555" width="15.85546875" style="23" customWidth="1"/>
    <col min="1556" max="1556" width="19.28515625" style="23" customWidth="1"/>
    <col min="1557" max="1558" width="0" style="23" hidden="1" customWidth="1"/>
    <col min="1559" max="1559" width="4.85546875" style="23" customWidth="1"/>
    <col min="1560" max="1564" width="13.85546875" style="23" customWidth="1"/>
    <col min="1565" max="1792" width="9.140625" style="23"/>
    <col min="1793" max="1793" width="5.7109375" style="23" customWidth="1"/>
    <col min="1794" max="1794" width="47.85546875" style="23" customWidth="1"/>
    <col min="1795" max="1797" width="11.28515625" style="23" customWidth="1"/>
    <col min="1798" max="1798" width="13" style="23" customWidth="1"/>
    <col min="1799" max="1803" width="16.42578125" style="23" customWidth="1"/>
    <col min="1804" max="1806" width="15.140625" style="23" customWidth="1"/>
    <col min="1807" max="1807" width="11.7109375" style="23" customWidth="1"/>
    <col min="1808" max="1808" width="13.140625" style="23" customWidth="1"/>
    <col min="1809" max="1809" width="16" style="23" customWidth="1"/>
    <col min="1810" max="1810" width="17.42578125" style="23" customWidth="1"/>
    <col min="1811" max="1811" width="15.85546875" style="23" customWidth="1"/>
    <col min="1812" max="1812" width="19.28515625" style="23" customWidth="1"/>
    <col min="1813" max="1814" width="0" style="23" hidden="1" customWidth="1"/>
    <col min="1815" max="1815" width="4.85546875" style="23" customWidth="1"/>
    <col min="1816" max="1820" width="13.85546875" style="23" customWidth="1"/>
    <col min="1821" max="2048" width="9.140625" style="23"/>
    <col min="2049" max="2049" width="5.7109375" style="23" customWidth="1"/>
    <col min="2050" max="2050" width="47.85546875" style="23" customWidth="1"/>
    <col min="2051" max="2053" width="11.28515625" style="23" customWidth="1"/>
    <col min="2054" max="2054" width="13" style="23" customWidth="1"/>
    <col min="2055" max="2059" width="16.42578125" style="23" customWidth="1"/>
    <col min="2060" max="2062" width="15.140625" style="23" customWidth="1"/>
    <col min="2063" max="2063" width="11.7109375" style="23" customWidth="1"/>
    <col min="2064" max="2064" width="13.140625" style="23" customWidth="1"/>
    <col min="2065" max="2065" width="16" style="23" customWidth="1"/>
    <col min="2066" max="2066" width="17.42578125" style="23" customWidth="1"/>
    <col min="2067" max="2067" width="15.85546875" style="23" customWidth="1"/>
    <col min="2068" max="2068" width="19.28515625" style="23" customWidth="1"/>
    <col min="2069" max="2070" width="0" style="23" hidden="1" customWidth="1"/>
    <col min="2071" max="2071" width="4.85546875" style="23" customWidth="1"/>
    <col min="2072" max="2076" width="13.85546875" style="23" customWidth="1"/>
    <col min="2077" max="2304" width="9.140625" style="23"/>
    <col min="2305" max="2305" width="5.7109375" style="23" customWidth="1"/>
    <col min="2306" max="2306" width="47.85546875" style="23" customWidth="1"/>
    <col min="2307" max="2309" width="11.28515625" style="23" customWidth="1"/>
    <col min="2310" max="2310" width="13" style="23" customWidth="1"/>
    <col min="2311" max="2315" width="16.42578125" style="23" customWidth="1"/>
    <col min="2316" max="2318" width="15.140625" style="23" customWidth="1"/>
    <col min="2319" max="2319" width="11.7109375" style="23" customWidth="1"/>
    <col min="2320" max="2320" width="13.140625" style="23" customWidth="1"/>
    <col min="2321" max="2321" width="16" style="23" customWidth="1"/>
    <col min="2322" max="2322" width="17.42578125" style="23" customWidth="1"/>
    <col min="2323" max="2323" width="15.85546875" style="23" customWidth="1"/>
    <col min="2324" max="2324" width="19.28515625" style="23" customWidth="1"/>
    <col min="2325" max="2326" width="0" style="23" hidden="1" customWidth="1"/>
    <col min="2327" max="2327" width="4.85546875" style="23" customWidth="1"/>
    <col min="2328" max="2332" width="13.85546875" style="23" customWidth="1"/>
    <col min="2333" max="2560" width="9.140625" style="23"/>
    <col min="2561" max="2561" width="5.7109375" style="23" customWidth="1"/>
    <col min="2562" max="2562" width="47.85546875" style="23" customWidth="1"/>
    <col min="2563" max="2565" width="11.28515625" style="23" customWidth="1"/>
    <col min="2566" max="2566" width="13" style="23" customWidth="1"/>
    <col min="2567" max="2571" width="16.42578125" style="23" customWidth="1"/>
    <col min="2572" max="2574" width="15.140625" style="23" customWidth="1"/>
    <col min="2575" max="2575" width="11.7109375" style="23" customWidth="1"/>
    <col min="2576" max="2576" width="13.140625" style="23" customWidth="1"/>
    <col min="2577" max="2577" width="16" style="23" customWidth="1"/>
    <col min="2578" max="2578" width="17.42578125" style="23" customWidth="1"/>
    <col min="2579" max="2579" width="15.85546875" style="23" customWidth="1"/>
    <col min="2580" max="2580" width="19.28515625" style="23" customWidth="1"/>
    <col min="2581" max="2582" width="0" style="23" hidden="1" customWidth="1"/>
    <col min="2583" max="2583" width="4.85546875" style="23" customWidth="1"/>
    <col min="2584" max="2588" width="13.85546875" style="23" customWidth="1"/>
    <col min="2589" max="2816" width="9.140625" style="23"/>
    <col min="2817" max="2817" width="5.7109375" style="23" customWidth="1"/>
    <col min="2818" max="2818" width="47.85546875" style="23" customWidth="1"/>
    <col min="2819" max="2821" width="11.28515625" style="23" customWidth="1"/>
    <col min="2822" max="2822" width="13" style="23" customWidth="1"/>
    <col min="2823" max="2827" width="16.42578125" style="23" customWidth="1"/>
    <col min="2828" max="2830" width="15.140625" style="23" customWidth="1"/>
    <col min="2831" max="2831" width="11.7109375" style="23" customWidth="1"/>
    <col min="2832" max="2832" width="13.140625" style="23" customWidth="1"/>
    <col min="2833" max="2833" width="16" style="23" customWidth="1"/>
    <col min="2834" max="2834" width="17.42578125" style="23" customWidth="1"/>
    <col min="2835" max="2835" width="15.85546875" style="23" customWidth="1"/>
    <col min="2836" max="2836" width="19.28515625" style="23" customWidth="1"/>
    <col min="2837" max="2838" width="0" style="23" hidden="1" customWidth="1"/>
    <col min="2839" max="2839" width="4.85546875" style="23" customWidth="1"/>
    <col min="2840" max="2844" width="13.85546875" style="23" customWidth="1"/>
    <col min="2845" max="3072" width="9.140625" style="23"/>
    <col min="3073" max="3073" width="5.7109375" style="23" customWidth="1"/>
    <col min="3074" max="3074" width="47.85546875" style="23" customWidth="1"/>
    <col min="3075" max="3077" width="11.28515625" style="23" customWidth="1"/>
    <col min="3078" max="3078" width="13" style="23" customWidth="1"/>
    <col min="3079" max="3083" width="16.42578125" style="23" customWidth="1"/>
    <col min="3084" max="3086" width="15.140625" style="23" customWidth="1"/>
    <col min="3087" max="3087" width="11.7109375" style="23" customWidth="1"/>
    <col min="3088" max="3088" width="13.140625" style="23" customWidth="1"/>
    <col min="3089" max="3089" width="16" style="23" customWidth="1"/>
    <col min="3090" max="3090" width="17.42578125" style="23" customWidth="1"/>
    <col min="3091" max="3091" width="15.85546875" style="23" customWidth="1"/>
    <col min="3092" max="3092" width="19.28515625" style="23" customWidth="1"/>
    <col min="3093" max="3094" width="0" style="23" hidden="1" customWidth="1"/>
    <col min="3095" max="3095" width="4.85546875" style="23" customWidth="1"/>
    <col min="3096" max="3100" width="13.85546875" style="23" customWidth="1"/>
    <col min="3101" max="3328" width="9.140625" style="23"/>
    <col min="3329" max="3329" width="5.7109375" style="23" customWidth="1"/>
    <col min="3330" max="3330" width="47.85546875" style="23" customWidth="1"/>
    <col min="3331" max="3333" width="11.28515625" style="23" customWidth="1"/>
    <col min="3334" max="3334" width="13" style="23" customWidth="1"/>
    <col min="3335" max="3339" width="16.42578125" style="23" customWidth="1"/>
    <col min="3340" max="3342" width="15.140625" style="23" customWidth="1"/>
    <col min="3343" max="3343" width="11.7109375" style="23" customWidth="1"/>
    <col min="3344" max="3344" width="13.140625" style="23" customWidth="1"/>
    <col min="3345" max="3345" width="16" style="23" customWidth="1"/>
    <col min="3346" max="3346" width="17.42578125" style="23" customWidth="1"/>
    <col min="3347" max="3347" width="15.85546875" style="23" customWidth="1"/>
    <col min="3348" max="3348" width="19.28515625" style="23" customWidth="1"/>
    <col min="3349" max="3350" width="0" style="23" hidden="1" customWidth="1"/>
    <col min="3351" max="3351" width="4.85546875" style="23" customWidth="1"/>
    <col min="3352" max="3356" width="13.85546875" style="23" customWidth="1"/>
    <col min="3357" max="3584" width="9.140625" style="23"/>
    <col min="3585" max="3585" width="5.7109375" style="23" customWidth="1"/>
    <col min="3586" max="3586" width="47.85546875" style="23" customWidth="1"/>
    <col min="3587" max="3589" width="11.28515625" style="23" customWidth="1"/>
    <col min="3590" max="3590" width="13" style="23" customWidth="1"/>
    <col min="3591" max="3595" width="16.42578125" style="23" customWidth="1"/>
    <col min="3596" max="3598" width="15.140625" style="23" customWidth="1"/>
    <col min="3599" max="3599" width="11.7109375" style="23" customWidth="1"/>
    <col min="3600" max="3600" width="13.140625" style="23" customWidth="1"/>
    <col min="3601" max="3601" width="16" style="23" customWidth="1"/>
    <col min="3602" max="3602" width="17.42578125" style="23" customWidth="1"/>
    <col min="3603" max="3603" width="15.85546875" style="23" customWidth="1"/>
    <col min="3604" max="3604" width="19.28515625" style="23" customWidth="1"/>
    <col min="3605" max="3606" width="0" style="23" hidden="1" customWidth="1"/>
    <col min="3607" max="3607" width="4.85546875" style="23" customWidth="1"/>
    <col min="3608" max="3612" width="13.85546875" style="23" customWidth="1"/>
    <col min="3613" max="3840" width="9.140625" style="23"/>
    <col min="3841" max="3841" width="5.7109375" style="23" customWidth="1"/>
    <col min="3842" max="3842" width="47.85546875" style="23" customWidth="1"/>
    <col min="3843" max="3845" width="11.28515625" style="23" customWidth="1"/>
    <col min="3846" max="3846" width="13" style="23" customWidth="1"/>
    <col min="3847" max="3851" width="16.42578125" style="23" customWidth="1"/>
    <col min="3852" max="3854" width="15.140625" style="23" customWidth="1"/>
    <col min="3855" max="3855" width="11.7109375" style="23" customWidth="1"/>
    <col min="3856" max="3856" width="13.140625" style="23" customWidth="1"/>
    <col min="3857" max="3857" width="16" style="23" customWidth="1"/>
    <col min="3858" max="3858" width="17.42578125" style="23" customWidth="1"/>
    <col min="3859" max="3859" width="15.85546875" style="23" customWidth="1"/>
    <col min="3860" max="3860" width="19.28515625" style="23" customWidth="1"/>
    <col min="3861" max="3862" width="0" style="23" hidden="1" customWidth="1"/>
    <col min="3863" max="3863" width="4.85546875" style="23" customWidth="1"/>
    <col min="3864" max="3868" width="13.85546875" style="23" customWidth="1"/>
    <col min="3869" max="4096" width="9.140625" style="23"/>
    <col min="4097" max="4097" width="5.7109375" style="23" customWidth="1"/>
    <col min="4098" max="4098" width="47.85546875" style="23" customWidth="1"/>
    <col min="4099" max="4101" width="11.28515625" style="23" customWidth="1"/>
    <col min="4102" max="4102" width="13" style="23" customWidth="1"/>
    <col min="4103" max="4107" width="16.42578125" style="23" customWidth="1"/>
    <col min="4108" max="4110" width="15.140625" style="23" customWidth="1"/>
    <col min="4111" max="4111" width="11.7109375" style="23" customWidth="1"/>
    <col min="4112" max="4112" width="13.140625" style="23" customWidth="1"/>
    <col min="4113" max="4113" width="16" style="23" customWidth="1"/>
    <col min="4114" max="4114" width="17.42578125" style="23" customWidth="1"/>
    <col min="4115" max="4115" width="15.85546875" style="23" customWidth="1"/>
    <col min="4116" max="4116" width="19.28515625" style="23" customWidth="1"/>
    <col min="4117" max="4118" width="0" style="23" hidden="1" customWidth="1"/>
    <col min="4119" max="4119" width="4.85546875" style="23" customWidth="1"/>
    <col min="4120" max="4124" width="13.85546875" style="23" customWidth="1"/>
    <col min="4125" max="4352" width="9.140625" style="23"/>
    <col min="4353" max="4353" width="5.7109375" style="23" customWidth="1"/>
    <col min="4354" max="4354" width="47.85546875" style="23" customWidth="1"/>
    <col min="4355" max="4357" width="11.28515625" style="23" customWidth="1"/>
    <col min="4358" max="4358" width="13" style="23" customWidth="1"/>
    <col min="4359" max="4363" width="16.42578125" style="23" customWidth="1"/>
    <col min="4364" max="4366" width="15.140625" style="23" customWidth="1"/>
    <col min="4367" max="4367" width="11.7109375" style="23" customWidth="1"/>
    <col min="4368" max="4368" width="13.140625" style="23" customWidth="1"/>
    <col min="4369" max="4369" width="16" style="23" customWidth="1"/>
    <col min="4370" max="4370" width="17.42578125" style="23" customWidth="1"/>
    <col min="4371" max="4371" width="15.85546875" style="23" customWidth="1"/>
    <col min="4372" max="4372" width="19.28515625" style="23" customWidth="1"/>
    <col min="4373" max="4374" width="0" style="23" hidden="1" customWidth="1"/>
    <col min="4375" max="4375" width="4.85546875" style="23" customWidth="1"/>
    <col min="4376" max="4380" width="13.85546875" style="23" customWidth="1"/>
    <col min="4381" max="4608" width="9.140625" style="23"/>
    <col min="4609" max="4609" width="5.7109375" style="23" customWidth="1"/>
    <col min="4610" max="4610" width="47.85546875" style="23" customWidth="1"/>
    <col min="4611" max="4613" width="11.28515625" style="23" customWidth="1"/>
    <col min="4614" max="4614" width="13" style="23" customWidth="1"/>
    <col min="4615" max="4619" width="16.42578125" style="23" customWidth="1"/>
    <col min="4620" max="4622" width="15.140625" style="23" customWidth="1"/>
    <col min="4623" max="4623" width="11.7109375" style="23" customWidth="1"/>
    <col min="4624" max="4624" width="13.140625" style="23" customWidth="1"/>
    <col min="4625" max="4625" width="16" style="23" customWidth="1"/>
    <col min="4626" max="4626" width="17.42578125" style="23" customWidth="1"/>
    <col min="4627" max="4627" width="15.85546875" style="23" customWidth="1"/>
    <col min="4628" max="4628" width="19.28515625" style="23" customWidth="1"/>
    <col min="4629" max="4630" width="0" style="23" hidden="1" customWidth="1"/>
    <col min="4631" max="4631" width="4.85546875" style="23" customWidth="1"/>
    <col min="4632" max="4636" width="13.85546875" style="23" customWidth="1"/>
    <col min="4637" max="4864" width="9.140625" style="23"/>
    <col min="4865" max="4865" width="5.7109375" style="23" customWidth="1"/>
    <col min="4866" max="4866" width="47.85546875" style="23" customWidth="1"/>
    <col min="4867" max="4869" width="11.28515625" style="23" customWidth="1"/>
    <col min="4870" max="4870" width="13" style="23" customWidth="1"/>
    <col min="4871" max="4875" width="16.42578125" style="23" customWidth="1"/>
    <col min="4876" max="4878" width="15.140625" style="23" customWidth="1"/>
    <col min="4879" max="4879" width="11.7109375" style="23" customWidth="1"/>
    <col min="4880" max="4880" width="13.140625" style="23" customWidth="1"/>
    <col min="4881" max="4881" width="16" style="23" customWidth="1"/>
    <col min="4882" max="4882" width="17.42578125" style="23" customWidth="1"/>
    <col min="4883" max="4883" width="15.85546875" style="23" customWidth="1"/>
    <col min="4884" max="4884" width="19.28515625" style="23" customWidth="1"/>
    <col min="4885" max="4886" width="0" style="23" hidden="1" customWidth="1"/>
    <col min="4887" max="4887" width="4.85546875" style="23" customWidth="1"/>
    <col min="4888" max="4892" width="13.85546875" style="23" customWidth="1"/>
    <col min="4893" max="5120" width="9.140625" style="23"/>
    <col min="5121" max="5121" width="5.7109375" style="23" customWidth="1"/>
    <col min="5122" max="5122" width="47.85546875" style="23" customWidth="1"/>
    <col min="5123" max="5125" width="11.28515625" style="23" customWidth="1"/>
    <col min="5126" max="5126" width="13" style="23" customWidth="1"/>
    <col min="5127" max="5131" width="16.42578125" style="23" customWidth="1"/>
    <col min="5132" max="5134" width="15.140625" style="23" customWidth="1"/>
    <col min="5135" max="5135" width="11.7109375" style="23" customWidth="1"/>
    <col min="5136" max="5136" width="13.140625" style="23" customWidth="1"/>
    <col min="5137" max="5137" width="16" style="23" customWidth="1"/>
    <col min="5138" max="5138" width="17.42578125" style="23" customWidth="1"/>
    <col min="5139" max="5139" width="15.85546875" style="23" customWidth="1"/>
    <col min="5140" max="5140" width="19.28515625" style="23" customWidth="1"/>
    <col min="5141" max="5142" width="0" style="23" hidden="1" customWidth="1"/>
    <col min="5143" max="5143" width="4.85546875" style="23" customWidth="1"/>
    <col min="5144" max="5148" width="13.85546875" style="23" customWidth="1"/>
    <col min="5149" max="5376" width="9.140625" style="23"/>
    <col min="5377" max="5377" width="5.7109375" style="23" customWidth="1"/>
    <col min="5378" max="5378" width="47.85546875" style="23" customWidth="1"/>
    <col min="5379" max="5381" width="11.28515625" style="23" customWidth="1"/>
    <col min="5382" max="5382" width="13" style="23" customWidth="1"/>
    <col min="5383" max="5387" width="16.42578125" style="23" customWidth="1"/>
    <col min="5388" max="5390" width="15.140625" style="23" customWidth="1"/>
    <col min="5391" max="5391" width="11.7109375" style="23" customWidth="1"/>
    <col min="5392" max="5392" width="13.140625" style="23" customWidth="1"/>
    <col min="5393" max="5393" width="16" style="23" customWidth="1"/>
    <col min="5394" max="5394" width="17.42578125" style="23" customWidth="1"/>
    <col min="5395" max="5395" width="15.85546875" style="23" customWidth="1"/>
    <col min="5396" max="5396" width="19.28515625" style="23" customWidth="1"/>
    <col min="5397" max="5398" width="0" style="23" hidden="1" customWidth="1"/>
    <col min="5399" max="5399" width="4.85546875" style="23" customWidth="1"/>
    <col min="5400" max="5404" width="13.85546875" style="23" customWidth="1"/>
    <col min="5405" max="5632" width="9.140625" style="23"/>
    <col min="5633" max="5633" width="5.7109375" style="23" customWidth="1"/>
    <col min="5634" max="5634" width="47.85546875" style="23" customWidth="1"/>
    <col min="5635" max="5637" width="11.28515625" style="23" customWidth="1"/>
    <col min="5638" max="5638" width="13" style="23" customWidth="1"/>
    <col min="5639" max="5643" width="16.42578125" style="23" customWidth="1"/>
    <col min="5644" max="5646" width="15.140625" style="23" customWidth="1"/>
    <col min="5647" max="5647" width="11.7109375" style="23" customWidth="1"/>
    <col min="5648" max="5648" width="13.140625" style="23" customWidth="1"/>
    <col min="5649" max="5649" width="16" style="23" customWidth="1"/>
    <col min="5650" max="5650" width="17.42578125" style="23" customWidth="1"/>
    <col min="5651" max="5651" width="15.85546875" style="23" customWidth="1"/>
    <col min="5652" max="5652" width="19.28515625" style="23" customWidth="1"/>
    <col min="5653" max="5654" width="0" style="23" hidden="1" customWidth="1"/>
    <col min="5655" max="5655" width="4.85546875" style="23" customWidth="1"/>
    <col min="5656" max="5660" width="13.85546875" style="23" customWidth="1"/>
    <col min="5661" max="5888" width="9.140625" style="23"/>
    <col min="5889" max="5889" width="5.7109375" style="23" customWidth="1"/>
    <col min="5890" max="5890" width="47.85546875" style="23" customWidth="1"/>
    <col min="5891" max="5893" width="11.28515625" style="23" customWidth="1"/>
    <col min="5894" max="5894" width="13" style="23" customWidth="1"/>
    <col min="5895" max="5899" width="16.42578125" style="23" customWidth="1"/>
    <col min="5900" max="5902" width="15.140625" style="23" customWidth="1"/>
    <col min="5903" max="5903" width="11.7109375" style="23" customWidth="1"/>
    <col min="5904" max="5904" width="13.140625" style="23" customWidth="1"/>
    <col min="5905" max="5905" width="16" style="23" customWidth="1"/>
    <col min="5906" max="5906" width="17.42578125" style="23" customWidth="1"/>
    <col min="5907" max="5907" width="15.85546875" style="23" customWidth="1"/>
    <col min="5908" max="5908" width="19.28515625" style="23" customWidth="1"/>
    <col min="5909" max="5910" width="0" style="23" hidden="1" customWidth="1"/>
    <col min="5911" max="5911" width="4.85546875" style="23" customWidth="1"/>
    <col min="5912" max="5916" width="13.85546875" style="23" customWidth="1"/>
    <col min="5917" max="6144" width="9.140625" style="23"/>
    <col min="6145" max="6145" width="5.7109375" style="23" customWidth="1"/>
    <col min="6146" max="6146" width="47.85546875" style="23" customWidth="1"/>
    <col min="6147" max="6149" width="11.28515625" style="23" customWidth="1"/>
    <col min="6150" max="6150" width="13" style="23" customWidth="1"/>
    <col min="6151" max="6155" width="16.42578125" style="23" customWidth="1"/>
    <col min="6156" max="6158" width="15.140625" style="23" customWidth="1"/>
    <col min="6159" max="6159" width="11.7109375" style="23" customWidth="1"/>
    <col min="6160" max="6160" width="13.140625" style="23" customWidth="1"/>
    <col min="6161" max="6161" width="16" style="23" customWidth="1"/>
    <col min="6162" max="6162" width="17.42578125" style="23" customWidth="1"/>
    <col min="6163" max="6163" width="15.85546875" style="23" customWidth="1"/>
    <col min="6164" max="6164" width="19.28515625" style="23" customWidth="1"/>
    <col min="6165" max="6166" width="0" style="23" hidden="1" customWidth="1"/>
    <col min="6167" max="6167" width="4.85546875" style="23" customWidth="1"/>
    <col min="6168" max="6172" width="13.85546875" style="23" customWidth="1"/>
    <col min="6173" max="6400" width="9.140625" style="23"/>
    <col min="6401" max="6401" width="5.7109375" style="23" customWidth="1"/>
    <col min="6402" max="6402" width="47.85546875" style="23" customWidth="1"/>
    <col min="6403" max="6405" width="11.28515625" style="23" customWidth="1"/>
    <col min="6406" max="6406" width="13" style="23" customWidth="1"/>
    <col min="6407" max="6411" width="16.42578125" style="23" customWidth="1"/>
    <col min="6412" max="6414" width="15.140625" style="23" customWidth="1"/>
    <col min="6415" max="6415" width="11.7109375" style="23" customWidth="1"/>
    <col min="6416" max="6416" width="13.140625" style="23" customWidth="1"/>
    <col min="6417" max="6417" width="16" style="23" customWidth="1"/>
    <col min="6418" max="6418" width="17.42578125" style="23" customWidth="1"/>
    <col min="6419" max="6419" width="15.85546875" style="23" customWidth="1"/>
    <col min="6420" max="6420" width="19.28515625" style="23" customWidth="1"/>
    <col min="6421" max="6422" width="0" style="23" hidden="1" customWidth="1"/>
    <col min="6423" max="6423" width="4.85546875" style="23" customWidth="1"/>
    <col min="6424" max="6428" width="13.85546875" style="23" customWidth="1"/>
    <col min="6429" max="6656" width="9.140625" style="23"/>
    <col min="6657" max="6657" width="5.7109375" style="23" customWidth="1"/>
    <col min="6658" max="6658" width="47.85546875" style="23" customWidth="1"/>
    <col min="6659" max="6661" width="11.28515625" style="23" customWidth="1"/>
    <col min="6662" max="6662" width="13" style="23" customWidth="1"/>
    <col min="6663" max="6667" width="16.42578125" style="23" customWidth="1"/>
    <col min="6668" max="6670" width="15.140625" style="23" customWidth="1"/>
    <col min="6671" max="6671" width="11.7109375" style="23" customWidth="1"/>
    <col min="6672" max="6672" width="13.140625" style="23" customWidth="1"/>
    <col min="6673" max="6673" width="16" style="23" customWidth="1"/>
    <col min="6674" max="6674" width="17.42578125" style="23" customWidth="1"/>
    <col min="6675" max="6675" width="15.85546875" style="23" customWidth="1"/>
    <col min="6676" max="6676" width="19.28515625" style="23" customWidth="1"/>
    <col min="6677" max="6678" width="0" style="23" hidden="1" customWidth="1"/>
    <col min="6679" max="6679" width="4.85546875" style="23" customWidth="1"/>
    <col min="6680" max="6684" width="13.85546875" style="23" customWidth="1"/>
    <col min="6685" max="6912" width="9.140625" style="23"/>
    <col min="6913" max="6913" width="5.7109375" style="23" customWidth="1"/>
    <col min="6914" max="6914" width="47.85546875" style="23" customWidth="1"/>
    <col min="6915" max="6917" width="11.28515625" style="23" customWidth="1"/>
    <col min="6918" max="6918" width="13" style="23" customWidth="1"/>
    <col min="6919" max="6923" width="16.42578125" style="23" customWidth="1"/>
    <col min="6924" max="6926" width="15.140625" style="23" customWidth="1"/>
    <col min="6927" max="6927" width="11.7109375" style="23" customWidth="1"/>
    <col min="6928" max="6928" width="13.140625" style="23" customWidth="1"/>
    <col min="6929" max="6929" width="16" style="23" customWidth="1"/>
    <col min="6930" max="6930" width="17.42578125" style="23" customWidth="1"/>
    <col min="6931" max="6931" width="15.85546875" style="23" customWidth="1"/>
    <col min="6932" max="6932" width="19.28515625" style="23" customWidth="1"/>
    <col min="6933" max="6934" width="0" style="23" hidden="1" customWidth="1"/>
    <col min="6935" max="6935" width="4.85546875" style="23" customWidth="1"/>
    <col min="6936" max="6940" width="13.85546875" style="23" customWidth="1"/>
    <col min="6941" max="7168" width="9.140625" style="23"/>
    <col min="7169" max="7169" width="5.7109375" style="23" customWidth="1"/>
    <col min="7170" max="7170" width="47.85546875" style="23" customWidth="1"/>
    <col min="7171" max="7173" width="11.28515625" style="23" customWidth="1"/>
    <col min="7174" max="7174" width="13" style="23" customWidth="1"/>
    <col min="7175" max="7179" width="16.42578125" style="23" customWidth="1"/>
    <col min="7180" max="7182" width="15.140625" style="23" customWidth="1"/>
    <col min="7183" max="7183" width="11.7109375" style="23" customWidth="1"/>
    <col min="7184" max="7184" width="13.140625" style="23" customWidth="1"/>
    <col min="7185" max="7185" width="16" style="23" customWidth="1"/>
    <col min="7186" max="7186" width="17.42578125" style="23" customWidth="1"/>
    <col min="7187" max="7187" width="15.85546875" style="23" customWidth="1"/>
    <col min="7188" max="7188" width="19.28515625" style="23" customWidth="1"/>
    <col min="7189" max="7190" width="0" style="23" hidden="1" customWidth="1"/>
    <col min="7191" max="7191" width="4.85546875" style="23" customWidth="1"/>
    <col min="7192" max="7196" width="13.85546875" style="23" customWidth="1"/>
    <col min="7197" max="7424" width="9.140625" style="23"/>
    <col min="7425" max="7425" width="5.7109375" style="23" customWidth="1"/>
    <col min="7426" max="7426" width="47.85546875" style="23" customWidth="1"/>
    <col min="7427" max="7429" width="11.28515625" style="23" customWidth="1"/>
    <col min="7430" max="7430" width="13" style="23" customWidth="1"/>
    <col min="7431" max="7435" width="16.42578125" style="23" customWidth="1"/>
    <col min="7436" max="7438" width="15.140625" style="23" customWidth="1"/>
    <col min="7439" max="7439" width="11.7109375" style="23" customWidth="1"/>
    <col min="7440" max="7440" width="13.140625" style="23" customWidth="1"/>
    <col min="7441" max="7441" width="16" style="23" customWidth="1"/>
    <col min="7442" max="7442" width="17.42578125" style="23" customWidth="1"/>
    <col min="7443" max="7443" width="15.85546875" style="23" customWidth="1"/>
    <col min="7444" max="7444" width="19.28515625" style="23" customWidth="1"/>
    <col min="7445" max="7446" width="0" style="23" hidden="1" customWidth="1"/>
    <col min="7447" max="7447" width="4.85546875" style="23" customWidth="1"/>
    <col min="7448" max="7452" width="13.85546875" style="23" customWidth="1"/>
    <col min="7453" max="7680" width="9.140625" style="23"/>
    <col min="7681" max="7681" width="5.7109375" style="23" customWidth="1"/>
    <col min="7682" max="7682" width="47.85546875" style="23" customWidth="1"/>
    <col min="7683" max="7685" width="11.28515625" style="23" customWidth="1"/>
    <col min="7686" max="7686" width="13" style="23" customWidth="1"/>
    <col min="7687" max="7691" width="16.42578125" style="23" customWidth="1"/>
    <col min="7692" max="7694" width="15.140625" style="23" customWidth="1"/>
    <col min="7695" max="7695" width="11.7109375" style="23" customWidth="1"/>
    <col min="7696" max="7696" width="13.140625" style="23" customWidth="1"/>
    <col min="7697" max="7697" width="16" style="23" customWidth="1"/>
    <col min="7698" max="7698" width="17.42578125" style="23" customWidth="1"/>
    <col min="7699" max="7699" width="15.85546875" style="23" customWidth="1"/>
    <col min="7700" max="7700" width="19.28515625" style="23" customWidth="1"/>
    <col min="7701" max="7702" width="0" style="23" hidden="1" customWidth="1"/>
    <col min="7703" max="7703" width="4.85546875" style="23" customWidth="1"/>
    <col min="7704" max="7708" width="13.85546875" style="23" customWidth="1"/>
    <col min="7709" max="7936" width="9.140625" style="23"/>
    <col min="7937" max="7937" width="5.7109375" style="23" customWidth="1"/>
    <col min="7938" max="7938" width="47.85546875" style="23" customWidth="1"/>
    <col min="7939" max="7941" width="11.28515625" style="23" customWidth="1"/>
    <col min="7942" max="7942" width="13" style="23" customWidth="1"/>
    <col min="7943" max="7947" width="16.42578125" style="23" customWidth="1"/>
    <col min="7948" max="7950" width="15.140625" style="23" customWidth="1"/>
    <col min="7951" max="7951" width="11.7109375" style="23" customWidth="1"/>
    <col min="7952" max="7952" width="13.140625" style="23" customWidth="1"/>
    <col min="7953" max="7953" width="16" style="23" customWidth="1"/>
    <col min="7954" max="7954" width="17.42578125" style="23" customWidth="1"/>
    <col min="7955" max="7955" width="15.85546875" style="23" customWidth="1"/>
    <col min="7956" max="7956" width="19.28515625" style="23" customWidth="1"/>
    <col min="7957" max="7958" width="0" style="23" hidden="1" customWidth="1"/>
    <col min="7959" max="7959" width="4.85546875" style="23" customWidth="1"/>
    <col min="7960" max="7964" width="13.85546875" style="23" customWidth="1"/>
    <col min="7965" max="8192" width="9.140625" style="23"/>
    <col min="8193" max="8193" width="5.7109375" style="23" customWidth="1"/>
    <col min="8194" max="8194" width="47.85546875" style="23" customWidth="1"/>
    <col min="8195" max="8197" width="11.28515625" style="23" customWidth="1"/>
    <col min="8198" max="8198" width="13" style="23" customWidth="1"/>
    <col min="8199" max="8203" width="16.42578125" style="23" customWidth="1"/>
    <col min="8204" max="8206" width="15.140625" style="23" customWidth="1"/>
    <col min="8207" max="8207" width="11.7109375" style="23" customWidth="1"/>
    <col min="8208" max="8208" width="13.140625" style="23" customWidth="1"/>
    <col min="8209" max="8209" width="16" style="23" customWidth="1"/>
    <col min="8210" max="8210" width="17.42578125" style="23" customWidth="1"/>
    <col min="8211" max="8211" width="15.85546875" style="23" customWidth="1"/>
    <col min="8212" max="8212" width="19.28515625" style="23" customWidth="1"/>
    <col min="8213" max="8214" width="0" style="23" hidden="1" customWidth="1"/>
    <col min="8215" max="8215" width="4.85546875" style="23" customWidth="1"/>
    <col min="8216" max="8220" width="13.85546875" style="23" customWidth="1"/>
    <col min="8221" max="8448" width="9.140625" style="23"/>
    <col min="8449" max="8449" width="5.7109375" style="23" customWidth="1"/>
    <col min="8450" max="8450" width="47.85546875" style="23" customWidth="1"/>
    <col min="8451" max="8453" width="11.28515625" style="23" customWidth="1"/>
    <col min="8454" max="8454" width="13" style="23" customWidth="1"/>
    <col min="8455" max="8459" width="16.42578125" style="23" customWidth="1"/>
    <col min="8460" max="8462" width="15.140625" style="23" customWidth="1"/>
    <col min="8463" max="8463" width="11.7109375" style="23" customWidth="1"/>
    <col min="8464" max="8464" width="13.140625" style="23" customWidth="1"/>
    <col min="8465" max="8465" width="16" style="23" customWidth="1"/>
    <col min="8466" max="8466" width="17.42578125" style="23" customWidth="1"/>
    <col min="8467" max="8467" width="15.85546875" style="23" customWidth="1"/>
    <col min="8468" max="8468" width="19.28515625" style="23" customWidth="1"/>
    <col min="8469" max="8470" width="0" style="23" hidden="1" customWidth="1"/>
    <col min="8471" max="8471" width="4.85546875" style="23" customWidth="1"/>
    <col min="8472" max="8476" width="13.85546875" style="23" customWidth="1"/>
    <col min="8477" max="8704" width="9.140625" style="23"/>
    <col min="8705" max="8705" width="5.7109375" style="23" customWidth="1"/>
    <col min="8706" max="8706" width="47.85546875" style="23" customWidth="1"/>
    <col min="8707" max="8709" width="11.28515625" style="23" customWidth="1"/>
    <col min="8710" max="8710" width="13" style="23" customWidth="1"/>
    <col min="8711" max="8715" width="16.42578125" style="23" customWidth="1"/>
    <col min="8716" max="8718" width="15.140625" style="23" customWidth="1"/>
    <col min="8719" max="8719" width="11.7109375" style="23" customWidth="1"/>
    <col min="8720" max="8720" width="13.140625" style="23" customWidth="1"/>
    <col min="8721" max="8721" width="16" style="23" customWidth="1"/>
    <col min="8722" max="8722" width="17.42578125" style="23" customWidth="1"/>
    <col min="8723" max="8723" width="15.85546875" style="23" customWidth="1"/>
    <col min="8724" max="8724" width="19.28515625" style="23" customWidth="1"/>
    <col min="8725" max="8726" width="0" style="23" hidden="1" customWidth="1"/>
    <col min="8727" max="8727" width="4.85546875" style="23" customWidth="1"/>
    <col min="8728" max="8732" width="13.85546875" style="23" customWidth="1"/>
    <col min="8733" max="8960" width="9.140625" style="23"/>
    <col min="8961" max="8961" width="5.7109375" style="23" customWidth="1"/>
    <col min="8962" max="8962" width="47.85546875" style="23" customWidth="1"/>
    <col min="8963" max="8965" width="11.28515625" style="23" customWidth="1"/>
    <col min="8966" max="8966" width="13" style="23" customWidth="1"/>
    <col min="8967" max="8971" width="16.42578125" style="23" customWidth="1"/>
    <col min="8972" max="8974" width="15.140625" style="23" customWidth="1"/>
    <col min="8975" max="8975" width="11.7109375" style="23" customWidth="1"/>
    <col min="8976" max="8976" width="13.140625" style="23" customWidth="1"/>
    <col min="8977" max="8977" width="16" style="23" customWidth="1"/>
    <col min="8978" max="8978" width="17.42578125" style="23" customWidth="1"/>
    <col min="8979" max="8979" width="15.85546875" style="23" customWidth="1"/>
    <col min="8980" max="8980" width="19.28515625" style="23" customWidth="1"/>
    <col min="8981" max="8982" width="0" style="23" hidden="1" customWidth="1"/>
    <col min="8983" max="8983" width="4.85546875" style="23" customWidth="1"/>
    <col min="8984" max="8988" width="13.85546875" style="23" customWidth="1"/>
    <col min="8989" max="9216" width="9.140625" style="23"/>
    <col min="9217" max="9217" width="5.7109375" style="23" customWidth="1"/>
    <col min="9218" max="9218" width="47.85546875" style="23" customWidth="1"/>
    <col min="9219" max="9221" width="11.28515625" style="23" customWidth="1"/>
    <col min="9222" max="9222" width="13" style="23" customWidth="1"/>
    <col min="9223" max="9227" width="16.42578125" style="23" customWidth="1"/>
    <col min="9228" max="9230" width="15.140625" style="23" customWidth="1"/>
    <col min="9231" max="9231" width="11.7109375" style="23" customWidth="1"/>
    <col min="9232" max="9232" width="13.140625" style="23" customWidth="1"/>
    <col min="9233" max="9233" width="16" style="23" customWidth="1"/>
    <col min="9234" max="9234" width="17.42578125" style="23" customWidth="1"/>
    <col min="9235" max="9235" width="15.85546875" style="23" customWidth="1"/>
    <col min="9236" max="9236" width="19.28515625" style="23" customWidth="1"/>
    <col min="9237" max="9238" width="0" style="23" hidden="1" customWidth="1"/>
    <col min="9239" max="9239" width="4.85546875" style="23" customWidth="1"/>
    <col min="9240" max="9244" width="13.85546875" style="23" customWidth="1"/>
    <col min="9245" max="9472" width="9.140625" style="23"/>
    <col min="9473" max="9473" width="5.7109375" style="23" customWidth="1"/>
    <col min="9474" max="9474" width="47.85546875" style="23" customWidth="1"/>
    <col min="9475" max="9477" width="11.28515625" style="23" customWidth="1"/>
    <col min="9478" max="9478" width="13" style="23" customWidth="1"/>
    <col min="9479" max="9483" width="16.42578125" style="23" customWidth="1"/>
    <col min="9484" max="9486" width="15.140625" style="23" customWidth="1"/>
    <col min="9487" max="9487" width="11.7109375" style="23" customWidth="1"/>
    <col min="9488" max="9488" width="13.140625" style="23" customWidth="1"/>
    <col min="9489" max="9489" width="16" style="23" customWidth="1"/>
    <col min="9490" max="9490" width="17.42578125" style="23" customWidth="1"/>
    <col min="9491" max="9491" width="15.85546875" style="23" customWidth="1"/>
    <col min="9492" max="9492" width="19.28515625" style="23" customWidth="1"/>
    <col min="9493" max="9494" width="0" style="23" hidden="1" customWidth="1"/>
    <col min="9495" max="9495" width="4.85546875" style="23" customWidth="1"/>
    <col min="9496" max="9500" width="13.85546875" style="23" customWidth="1"/>
    <col min="9501" max="9728" width="9.140625" style="23"/>
    <col min="9729" max="9729" width="5.7109375" style="23" customWidth="1"/>
    <col min="9730" max="9730" width="47.85546875" style="23" customWidth="1"/>
    <col min="9731" max="9733" width="11.28515625" style="23" customWidth="1"/>
    <col min="9734" max="9734" width="13" style="23" customWidth="1"/>
    <col min="9735" max="9739" width="16.42578125" style="23" customWidth="1"/>
    <col min="9740" max="9742" width="15.140625" style="23" customWidth="1"/>
    <col min="9743" max="9743" width="11.7109375" style="23" customWidth="1"/>
    <col min="9744" max="9744" width="13.140625" style="23" customWidth="1"/>
    <col min="9745" max="9745" width="16" style="23" customWidth="1"/>
    <col min="9746" max="9746" width="17.42578125" style="23" customWidth="1"/>
    <col min="9747" max="9747" width="15.85546875" style="23" customWidth="1"/>
    <col min="9748" max="9748" width="19.28515625" style="23" customWidth="1"/>
    <col min="9749" max="9750" width="0" style="23" hidden="1" customWidth="1"/>
    <col min="9751" max="9751" width="4.85546875" style="23" customWidth="1"/>
    <col min="9752" max="9756" width="13.85546875" style="23" customWidth="1"/>
    <col min="9757" max="9984" width="9.140625" style="23"/>
    <col min="9985" max="9985" width="5.7109375" style="23" customWidth="1"/>
    <col min="9986" max="9986" width="47.85546875" style="23" customWidth="1"/>
    <col min="9987" max="9989" width="11.28515625" style="23" customWidth="1"/>
    <col min="9990" max="9990" width="13" style="23" customWidth="1"/>
    <col min="9991" max="9995" width="16.42578125" style="23" customWidth="1"/>
    <col min="9996" max="9998" width="15.140625" style="23" customWidth="1"/>
    <col min="9999" max="9999" width="11.7109375" style="23" customWidth="1"/>
    <col min="10000" max="10000" width="13.140625" style="23" customWidth="1"/>
    <col min="10001" max="10001" width="16" style="23" customWidth="1"/>
    <col min="10002" max="10002" width="17.42578125" style="23" customWidth="1"/>
    <col min="10003" max="10003" width="15.85546875" style="23" customWidth="1"/>
    <col min="10004" max="10004" width="19.28515625" style="23" customWidth="1"/>
    <col min="10005" max="10006" width="0" style="23" hidden="1" customWidth="1"/>
    <col min="10007" max="10007" width="4.85546875" style="23" customWidth="1"/>
    <col min="10008" max="10012" width="13.85546875" style="23" customWidth="1"/>
    <col min="10013" max="10240" width="9.140625" style="23"/>
    <col min="10241" max="10241" width="5.7109375" style="23" customWidth="1"/>
    <col min="10242" max="10242" width="47.85546875" style="23" customWidth="1"/>
    <col min="10243" max="10245" width="11.28515625" style="23" customWidth="1"/>
    <col min="10246" max="10246" width="13" style="23" customWidth="1"/>
    <col min="10247" max="10251" width="16.42578125" style="23" customWidth="1"/>
    <col min="10252" max="10254" width="15.140625" style="23" customWidth="1"/>
    <col min="10255" max="10255" width="11.7109375" style="23" customWidth="1"/>
    <col min="10256" max="10256" width="13.140625" style="23" customWidth="1"/>
    <col min="10257" max="10257" width="16" style="23" customWidth="1"/>
    <col min="10258" max="10258" width="17.42578125" style="23" customWidth="1"/>
    <col min="10259" max="10259" width="15.85546875" style="23" customWidth="1"/>
    <col min="10260" max="10260" width="19.28515625" style="23" customWidth="1"/>
    <col min="10261" max="10262" width="0" style="23" hidden="1" customWidth="1"/>
    <col min="10263" max="10263" width="4.85546875" style="23" customWidth="1"/>
    <col min="10264" max="10268" width="13.85546875" style="23" customWidth="1"/>
    <col min="10269" max="10496" width="9.140625" style="23"/>
    <col min="10497" max="10497" width="5.7109375" style="23" customWidth="1"/>
    <col min="10498" max="10498" width="47.85546875" style="23" customWidth="1"/>
    <col min="10499" max="10501" width="11.28515625" style="23" customWidth="1"/>
    <col min="10502" max="10502" width="13" style="23" customWidth="1"/>
    <col min="10503" max="10507" width="16.42578125" style="23" customWidth="1"/>
    <col min="10508" max="10510" width="15.140625" style="23" customWidth="1"/>
    <col min="10511" max="10511" width="11.7109375" style="23" customWidth="1"/>
    <col min="10512" max="10512" width="13.140625" style="23" customWidth="1"/>
    <col min="10513" max="10513" width="16" style="23" customWidth="1"/>
    <col min="10514" max="10514" width="17.42578125" style="23" customWidth="1"/>
    <col min="10515" max="10515" width="15.85546875" style="23" customWidth="1"/>
    <col min="10516" max="10516" width="19.28515625" style="23" customWidth="1"/>
    <col min="10517" max="10518" width="0" style="23" hidden="1" customWidth="1"/>
    <col min="10519" max="10519" width="4.85546875" style="23" customWidth="1"/>
    <col min="10520" max="10524" width="13.85546875" style="23" customWidth="1"/>
    <col min="10525" max="10752" width="9.140625" style="23"/>
    <col min="10753" max="10753" width="5.7109375" style="23" customWidth="1"/>
    <col min="10754" max="10754" width="47.85546875" style="23" customWidth="1"/>
    <col min="10755" max="10757" width="11.28515625" style="23" customWidth="1"/>
    <col min="10758" max="10758" width="13" style="23" customWidth="1"/>
    <col min="10759" max="10763" width="16.42578125" style="23" customWidth="1"/>
    <col min="10764" max="10766" width="15.140625" style="23" customWidth="1"/>
    <col min="10767" max="10767" width="11.7109375" style="23" customWidth="1"/>
    <col min="10768" max="10768" width="13.140625" style="23" customWidth="1"/>
    <col min="10769" max="10769" width="16" style="23" customWidth="1"/>
    <col min="10770" max="10770" width="17.42578125" style="23" customWidth="1"/>
    <col min="10771" max="10771" width="15.85546875" style="23" customWidth="1"/>
    <col min="10772" max="10772" width="19.28515625" style="23" customWidth="1"/>
    <col min="10773" max="10774" width="0" style="23" hidden="1" customWidth="1"/>
    <col min="10775" max="10775" width="4.85546875" style="23" customWidth="1"/>
    <col min="10776" max="10780" width="13.85546875" style="23" customWidth="1"/>
    <col min="10781" max="11008" width="9.140625" style="23"/>
    <col min="11009" max="11009" width="5.7109375" style="23" customWidth="1"/>
    <col min="11010" max="11010" width="47.85546875" style="23" customWidth="1"/>
    <col min="11011" max="11013" width="11.28515625" style="23" customWidth="1"/>
    <col min="11014" max="11014" width="13" style="23" customWidth="1"/>
    <col min="11015" max="11019" width="16.42578125" style="23" customWidth="1"/>
    <col min="11020" max="11022" width="15.140625" style="23" customWidth="1"/>
    <col min="11023" max="11023" width="11.7109375" style="23" customWidth="1"/>
    <col min="11024" max="11024" width="13.140625" style="23" customWidth="1"/>
    <col min="11025" max="11025" width="16" style="23" customWidth="1"/>
    <col min="11026" max="11026" width="17.42578125" style="23" customWidth="1"/>
    <col min="11027" max="11027" width="15.85546875" style="23" customWidth="1"/>
    <col min="11028" max="11028" width="19.28515625" style="23" customWidth="1"/>
    <col min="11029" max="11030" width="0" style="23" hidden="1" customWidth="1"/>
    <col min="11031" max="11031" width="4.85546875" style="23" customWidth="1"/>
    <col min="11032" max="11036" width="13.85546875" style="23" customWidth="1"/>
    <col min="11037" max="11264" width="9.140625" style="23"/>
    <col min="11265" max="11265" width="5.7109375" style="23" customWidth="1"/>
    <col min="11266" max="11266" width="47.85546875" style="23" customWidth="1"/>
    <col min="11267" max="11269" width="11.28515625" style="23" customWidth="1"/>
    <col min="11270" max="11270" width="13" style="23" customWidth="1"/>
    <col min="11271" max="11275" width="16.42578125" style="23" customWidth="1"/>
    <col min="11276" max="11278" width="15.140625" style="23" customWidth="1"/>
    <col min="11279" max="11279" width="11.7109375" style="23" customWidth="1"/>
    <col min="11280" max="11280" width="13.140625" style="23" customWidth="1"/>
    <col min="11281" max="11281" width="16" style="23" customWidth="1"/>
    <col min="11282" max="11282" width="17.42578125" style="23" customWidth="1"/>
    <col min="11283" max="11283" width="15.85546875" style="23" customWidth="1"/>
    <col min="11284" max="11284" width="19.28515625" style="23" customWidth="1"/>
    <col min="11285" max="11286" width="0" style="23" hidden="1" customWidth="1"/>
    <col min="11287" max="11287" width="4.85546875" style="23" customWidth="1"/>
    <col min="11288" max="11292" width="13.85546875" style="23" customWidth="1"/>
    <col min="11293" max="11520" width="9.140625" style="23"/>
    <col min="11521" max="11521" width="5.7109375" style="23" customWidth="1"/>
    <col min="11522" max="11522" width="47.85546875" style="23" customWidth="1"/>
    <col min="11523" max="11525" width="11.28515625" style="23" customWidth="1"/>
    <col min="11526" max="11526" width="13" style="23" customWidth="1"/>
    <col min="11527" max="11531" width="16.42578125" style="23" customWidth="1"/>
    <col min="11532" max="11534" width="15.140625" style="23" customWidth="1"/>
    <col min="11535" max="11535" width="11.7109375" style="23" customWidth="1"/>
    <col min="11536" max="11536" width="13.140625" style="23" customWidth="1"/>
    <col min="11537" max="11537" width="16" style="23" customWidth="1"/>
    <col min="11538" max="11538" width="17.42578125" style="23" customWidth="1"/>
    <col min="11539" max="11539" width="15.85546875" style="23" customWidth="1"/>
    <col min="11540" max="11540" width="19.28515625" style="23" customWidth="1"/>
    <col min="11541" max="11542" width="0" style="23" hidden="1" customWidth="1"/>
    <col min="11543" max="11543" width="4.85546875" style="23" customWidth="1"/>
    <col min="11544" max="11548" width="13.85546875" style="23" customWidth="1"/>
    <col min="11549" max="11776" width="9.140625" style="23"/>
    <col min="11777" max="11777" width="5.7109375" style="23" customWidth="1"/>
    <col min="11778" max="11778" width="47.85546875" style="23" customWidth="1"/>
    <col min="11779" max="11781" width="11.28515625" style="23" customWidth="1"/>
    <col min="11782" max="11782" width="13" style="23" customWidth="1"/>
    <col min="11783" max="11787" width="16.42578125" style="23" customWidth="1"/>
    <col min="11788" max="11790" width="15.140625" style="23" customWidth="1"/>
    <col min="11791" max="11791" width="11.7109375" style="23" customWidth="1"/>
    <col min="11792" max="11792" width="13.140625" style="23" customWidth="1"/>
    <col min="11793" max="11793" width="16" style="23" customWidth="1"/>
    <col min="11794" max="11794" width="17.42578125" style="23" customWidth="1"/>
    <col min="11795" max="11795" width="15.85546875" style="23" customWidth="1"/>
    <col min="11796" max="11796" width="19.28515625" style="23" customWidth="1"/>
    <col min="11797" max="11798" width="0" style="23" hidden="1" customWidth="1"/>
    <col min="11799" max="11799" width="4.85546875" style="23" customWidth="1"/>
    <col min="11800" max="11804" width="13.85546875" style="23" customWidth="1"/>
    <col min="11805" max="12032" width="9.140625" style="23"/>
    <col min="12033" max="12033" width="5.7109375" style="23" customWidth="1"/>
    <col min="12034" max="12034" width="47.85546875" style="23" customWidth="1"/>
    <col min="12035" max="12037" width="11.28515625" style="23" customWidth="1"/>
    <col min="12038" max="12038" width="13" style="23" customWidth="1"/>
    <col min="12039" max="12043" width="16.42578125" style="23" customWidth="1"/>
    <col min="12044" max="12046" width="15.140625" style="23" customWidth="1"/>
    <col min="12047" max="12047" width="11.7109375" style="23" customWidth="1"/>
    <col min="12048" max="12048" width="13.140625" style="23" customWidth="1"/>
    <col min="12049" max="12049" width="16" style="23" customWidth="1"/>
    <col min="12050" max="12050" width="17.42578125" style="23" customWidth="1"/>
    <col min="12051" max="12051" width="15.85546875" style="23" customWidth="1"/>
    <col min="12052" max="12052" width="19.28515625" style="23" customWidth="1"/>
    <col min="12053" max="12054" width="0" style="23" hidden="1" customWidth="1"/>
    <col min="12055" max="12055" width="4.85546875" style="23" customWidth="1"/>
    <col min="12056" max="12060" width="13.85546875" style="23" customWidth="1"/>
    <col min="12061" max="12288" width="9.140625" style="23"/>
    <col min="12289" max="12289" width="5.7109375" style="23" customWidth="1"/>
    <col min="12290" max="12290" width="47.85546875" style="23" customWidth="1"/>
    <col min="12291" max="12293" width="11.28515625" style="23" customWidth="1"/>
    <col min="12294" max="12294" width="13" style="23" customWidth="1"/>
    <col min="12295" max="12299" width="16.42578125" style="23" customWidth="1"/>
    <col min="12300" max="12302" width="15.140625" style="23" customWidth="1"/>
    <col min="12303" max="12303" width="11.7109375" style="23" customWidth="1"/>
    <col min="12304" max="12304" width="13.140625" style="23" customWidth="1"/>
    <col min="12305" max="12305" width="16" style="23" customWidth="1"/>
    <col min="12306" max="12306" width="17.42578125" style="23" customWidth="1"/>
    <col min="12307" max="12307" width="15.85546875" style="23" customWidth="1"/>
    <col min="12308" max="12308" width="19.28515625" style="23" customWidth="1"/>
    <col min="12309" max="12310" width="0" style="23" hidden="1" customWidth="1"/>
    <col min="12311" max="12311" width="4.85546875" style="23" customWidth="1"/>
    <col min="12312" max="12316" width="13.85546875" style="23" customWidth="1"/>
    <col min="12317" max="12544" width="9.140625" style="23"/>
    <col min="12545" max="12545" width="5.7109375" style="23" customWidth="1"/>
    <col min="12546" max="12546" width="47.85546875" style="23" customWidth="1"/>
    <col min="12547" max="12549" width="11.28515625" style="23" customWidth="1"/>
    <col min="12550" max="12550" width="13" style="23" customWidth="1"/>
    <col min="12551" max="12555" width="16.42578125" style="23" customWidth="1"/>
    <col min="12556" max="12558" width="15.140625" style="23" customWidth="1"/>
    <col min="12559" max="12559" width="11.7109375" style="23" customWidth="1"/>
    <col min="12560" max="12560" width="13.140625" style="23" customWidth="1"/>
    <col min="12561" max="12561" width="16" style="23" customWidth="1"/>
    <col min="12562" max="12562" width="17.42578125" style="23" customWidth="1"/>
    <col min="12563" max="12563" width="15.85546875" style="23" customWidth="1"/>
    <col min="12564" max="12564" width="19.28515625" style="23" customWidth="1"/>
    <col min="12565" max="12566" width="0" style="23" hidden="1" customWidth="1"/>
    <col min="12567" max="12567" width="4.85546875" style="23" customWidth="1"/>
    <col min="12568" max="12572" width="13.85546875" style="23" customWidth="1"/>
    <col min="12573" max="12800" width="9.140625" style="23"/>
    <col min="12801" max="12801" width="5.7109375" style="23" customWidth="1"/>
    <col min="12802" max="12802" width="47.85546875" style="23" customWidth="1"/>
    <col min="12803" max="12805" width="11.28515625" style="23" customWidth="1"/>
    <col min="12806" max="12806" width="13" style="23" customWidth="1"/>
    <col min="12807" max="12811" width="16.42578125" style="23" customWidth="1"/>
    <col min="12812" max="12814" width="15.140625" style="23" customWidth="1"/>
    <col min="12815" max="12815" width="11.7109375" style="23" customWidth="1"/>
    <col min="12816" max="12816" width="13.140625" style="23" customWidth="1"/>
    <col min="12817" max="12817" width="16" style="23" customWidth="1"/>
    <col min="12818" max="12818" width="17.42578125" style="23" customWidth="1"/>
    <col min="12819" max="12819" width="15.85546875" style="23" customWidth="1"/>
    <col min="12820" max="12820" width="19.28515625" style="23" customWidth="1"/>
    <col min="12821" max="12822" width="0" style="23" hidden="1" customWidth="1"/>
    <col min="12823" max="12823" width="4.85546875" style="23" customWidth="1"/>
    <col min="12824" max="12828" width="13.85546875" style="23" customWidth="1"/>
    <col min="12829" max="13056" width="9.140625" style="23"/>
    <col min="13057" max="13057" width="5.7109375" style="23" customWidth="1"/>
    <col min="13058" max="13058" width="47.85546875" style="23" customWidth="1"/>
    <col min="13059" max="13061" width="11.28515625" style="23" customWidth="1"/>
    <col min="13062" max="13062" width="13" style="23" customWidth="1"/>
    <col min="13063" max="13067" width="16.42578125" style="23" customWidth="1"/>
    <col min="13068" max="13070" width="15.140625" style="23" customWidth="1"/>
    <col min="13071" max="13071" width="11.7109375" style="23" customWidth="1"/>
    <col min="13072" max="13072" width="13.140625" style="23" customWidth="1"/>
    <col min="13073" max="13073" width="16" style="23" customWidth="1"/>
    <col min="13074" max="13074" width="17.42578125" style="23" customWidth="1"/>
    <col min="13075" max="13075" width="15.85546875" style="23" customWidth="1"/>
    <col min="13076" max="13076" width="19.28515625" style="23" customWidth="1"/>
    <col min="13077" max="13078" width="0" style="23" hidden="1" customWidth="1"/>
    <col min="13079" max="13079" width="4.85546875" style="23" customWidth="1"/>
    <col min="13080" max="13084" width="13.85546875" style="23" customWidth="1"/>
    <col min="13085" max="13312" width="9.140625" style="23"/>
    <col min="13313" max="13313" width="5.7109375" style="23" customWidth="1"/>
    <col min="13314" max="13314" width="47.85546875" style="23" customWidth="1"/>
    <col min="13315" max="13317" width="11.28515625" style="23" customWidth="1"/>
    <col min="13318" max="13318" width="13" style="23" customWidth="1"/>
    <col min="13319" max="13323" width="16.42578125" style="23" customWidth="1"/>
    <col min="13324" max="13326" width="15.140625" style="23" customWidth="1"/>
    <col min="13327" max="13327" width="11.7109375" style="23" customWidth="1"/>
    <col min="13328" max="13328" width="13.140625" style="23" customWidth="1"/>
    <col min="13329" max="13329" width="16" style="23" customWidth="1"/>
    <col min="13330" max="13330" width="17.42578125" style="23" customWidth="1"/>
    <col min="13331" max="13331" width="15.85546875" style="23" customWidth="1"/>
    <col min="13332" max="13332" width="19.28515625" style="23" customWidth="1"/>
    <col min="13333" max="13334" width="0" style="23" hidden="1" customWidth="1"/>
    <col min="13335" max="13335" width="4.85546875" style="23" customWidth="1"/>
    <col min="13336" max="13340" width="13.85546875" style="23" customWidth="1"/>
    <col min="13341" max="13568" width="9.140625" style="23"/>
    <col min="13569" max="13569" width="5.7109375" style="23" customWidth="1"/>
    <col min="13570" max="13570" width="47.85546875" style="23" customWidth="1"/>
    <col min="13571" max="13573" width="11.28515625" style="23" customWidth="1"/>
    <col min="13574" max="13574" width="13" style="23" customWidth="1"/>
    <col min="13575" max="13579" width="16.42578125" style="23" customWidth="1"/>
    <col min="13580" max="13582" width="15.140625" style="23" customWidth="1"/>
    <col min="13583" max="13583" width="11.7109375" style="23" customWidth="1"/>
    <col min="13584" max="13584" width="13.140625" style="23" customWidth="1"/>
    <col min="13585" max="13585" width="16" style="23" customWidth="1"/>
    <col min="13586" max="13586" width="17.42578125" style="23" customWidth="1"/>
    <col min="13587" max="13587" width="15.85546875" style="23" customWidth="1"/>
    <col min="13588" max="13588" width="19.28515625" style="23" customWidth="1"/>
    <col min="13589" max="13590" width="0" style="23" hidden="1" customWidth="1"/>
    <col min="13591" max="13591" width="4.85546875" style="23" customWidth="1"/>
    <col min="13592" max="13596" width="13.85546875" style="23" customWidth="1"/>
    <col min="13597" max="13824" width="9.140625" style="23"/>
    <col min="13825" max="13825" width="5.7109375" style="23" customWidth="1"/>
    <col min="13826" max="13826" width="47.85546875" style="23" customWidth="1"/>
    <col min="13827" max="13829" width="11.28515625" style="23" customWidth="1"/>
    <col min="13830" max="13830" width="13" style="23" customWidth="1"/>
    <col min="13831" max="13835" width="16.42578125" style="23" customWidth="1"/>
    <col min="13836" max="13838" width="15.140625" style="23" customWidth="1"/>
    <col min="13839" max="13839" width="11.7109375" style="23" customWidth="1"/>
    <col min="13840" max="13840" width="13.140625" style="23" customWidth="1"/>
    <col min="13841" max="13841" width="16" style="23" customWidth="1"/>
    <col min="13842" max="13842" width="17.42578125" style="23" customWidth="1"/>
    <col min="13843" max="13843" width="15.85546875" style="23" customWidth="1"/>
    <col min="13844" max="13844" width="19.28515625" style="23" customWidth="1"/>
    <col min="13845" max="13846" width="0" style="23" hidden="1" customWidth="1"/>
    <col min="13847" max="13847" width="4.85546875" style="23" customWidth="1"/>
    <col min="13848" max="13852" width="13.85546875" style="23" customWidth="1"/>
    <col min="13853" max="14080" width="9.140625" style="23"/>
    <col min="14081" max="14081" width="5.7109375" style="23" customWidth="1"/>
    <col min="14082" max="14082" width="47.85546875" style="23" customWidth="1"/>
    <col min="14083" max="14085" width="11.28515625" style="23" customWidth="1"/>
    <col min="14086" max="14086" width="13" style="23" customWidth="1"/>
    <col min="14087" max="14091" width="16.42578125" style="23" customWidth="1"/>
    <col min="14092" max="14094" width="15.140625" style="23" customWidth="1"/>
    <col min="14095" max="14095" width="11.7109375" style="23" customWidth="1"/>
    <col min="14096" max="14096" width="13.140625" style="23" customWidth="1"/>
    <col min="14097" max="14097" width="16" style="23" customWidth="1"/>
    <col min="14098" max="14098" width="17.42578125" style="23" customWidth="1"/>
    <col min="14099" max="14099" width="15.85546875" style="23" customWidth="1"/>
    <col min="14100" max="14100" width="19.28515625" style="23" customWidth="1"/>
    <col min="14101" max="14102" width="0" style="23" hidden="1" customWidth="1"/>
    <col min="14103" max="14103" width="4.85546875" style="23" customWidth="1"/>
    <col min="14104" max="14108" width="13.85546875" style="23" customWidth="1"/>
    <col min="14109" max="14336" width="9.140625" style="23"/>
    <col min="14337" max="14337" width="5.7109375" style="23" customWidth="1"/>
    <col min="14338" max="14338" width="47.85546875" style="23" customWidth="1"/>
    <col min="14339" max="14341" width="11.28515625" style="23" customWidth="1"/>
    <col min="14342" max="14342" width="13" style="23" customWidth="1"/>
    <col min="14343" max="14347" width="16.42578125" style="23" customWidth="1"/>
    <col min="14348" max="14350" width="15.140625" style="23" customWidth="1"/>
    <col min="14351" max="14351" width="11.7109375" style="23" customWidth="1"/>
    <col min="14352" max="14352" width="13.140625" style="23" customWidth="1"/>
    <col min="14353" max="14353" width="16" style="23" customWidth="1"/>
    <col min="14354" max="14354" width="17.42578125" style="23" customWidth="1"/>
    <col min="14355" max="14355" width="15.85546875" style="23" customWidth="1"/>
    <col min="14356" max="14356" width="19.28515625" style="23" customWidth="1"/>
    <col min="14357" max="14358" width="0" style="23" hidden="1" customWidth="1"/>
    <col min="14359" max="14359" width="4.85546875" style="23" customWidth="1"/>
    <col min="14360" max="14364" width="13.85546875" style="23" customWidth="1"/>
    <col min="14365" max="14592" width="9.140625" style="23"/>
    <col min="14593" max="14593" width="5.7109375" style="23" customWidth="1"/>
    <col min="14594" max="14594" width="47.85546875" style="23" customWidth="1"/>
    <col min="14595" max="14597" width="11.28515625" style="23" customWidth="1"/>
    <col min="14598" max="14598" width="13" style="23" customWidth="1"/>
    <col min="14599" max="14603" width="16.42578125" style="23" customWidth="1"/>
    <col min="14604" max="14606" width="15.140625" style="23" customWidth="1"/>
    <col min="14607" max="14607" width="11.7109375" style="23" customWidth="1"/>
    <col min="14608" max="14608" width="13.140625" style="23" customWidth="1"/>
    <col min="14609" max="14609" width="16" style="23" customWidth="1"/>
    <col min="14610" max="14610" width="17.42578125" style="23" customWidth="1"/>
    <col min="14611" max="14611" width="15.85546875" style="23" customWidth="1"/>
    <col min="14612" max="14612" width="19.28515625" style="23" customWidth="1"/>
    <col min="14613" max="14614" width="0" style="23" hidden="1" customWidth="1"/>
    <col min="14615" max="14615" width="4.85546875" style="23" customWidth="1"/>
    <col min="14616" max="14620" width="13.85546875" style="23" customWidth="1"/>
    <col min="14621" max="14848" width="9.140625" style="23"/>
    <col min="14849" max="14849" width="5.7109375" style="23" customWidth="1"/>
    <col min="14850" max="14850" width="47.85546875" style="23" customWidth="1"/>
    <col min="14851" max="14853" width="11.28515625" style="23" customWidth="1"/>
    <col min="14854" max="14854" width="13" style="23" customWidth="1"/>
    <col min="14855" max="14859" width="16.42578125" style="23" customWidth="1"/>
    <col min="14860" max="14862" width="15.140625" style="23" customWidth="1"/>
    <col min="14863" max="14863" width="11.7109375" style="23" customWidth="1"/>
    <col min="14864" max="14864" width="13.140625" style="23" customWidth="1"/>
    <col min="14865" max="14865" width="16" style="23" customWidth="1"/>
    <col min="14866" max="14866" width="17.42578125" style="23" customWidth="1"/>
    <col min="14867" max="14867" width="15.85546875" style="23" customWidth="1"/>
    <col min="14868" max="14868" width="19.28515625" style="23" customWidth="1"/>
    <col min="14869" max="14870" width="0" style="23" hidden="1" customWidth="1"/>
    <col min="14871" max="14871" width="4.85546875" style="23" customWidth="1"/>
    <col min="14872" max="14876" width="13.85546875" style="23" customWidth="1"/>
    <col min="14877" max="15104" width="9.140625" style="23"/>
    <col min="15105" max="15105" width="5.7109375" style="23" customWidth="1"/>
    <col min="15106" max="15106" width="47.85546875" style="23" customWidth="1"/>
    <col min="15107" max="15109" width="11.28515625" style="23" customWidth="1"/>
    <col min="15110" max="15110" width="13" style="23" customWidth="1"/>
    <col min="15111" max="15115" width="16.42578125" style="23" customWidth="1"/>
    <col min="15116" max="15118" width="15.140625" style="23" customWidth="1"/>
    <col min="15119" max="15119" width="11.7109375" style="23" customWidth="1"/>
    <col min="15120" max="15120" width="13.140625" style="23" customWidth="1"/>
    <col min="15121" max="15121" width="16" style="23" customWidth="1"/>
    <col min="15122" max="15122" width="17.42578125" style="23" customWidth="1"/>
    <col min="15123" max="15123" width="15.85546875" style="23" customWidth="1"/>
    <col min="15124" max="15124" width="19.28515625" style="23" customWidth="1"/>
    <col min="15125" max="15126" width="0" style="23" hidden="1" customWidth="1"/>
    <col min="15127" max="15127" width="4.85546875" style="23" customWidth="1"/>
    <col min="15128" max="15132" width="13.85546875" style="23" customWidth="1"/>
    <col min="15133" max="15360" width="9.140625" style="23"/>
    <col min="15361" max="15361" width="5.7109375" style="23" customWidth="1"/>
    <col min="15362" max="15362" width="47.85546875" style="23" customWidth="1"/>
    <col min="15363" max="15365" width="11.28515625" style="23" customWidth="1"/>
    <col min="15366" max="15366" width="13" style="23" customWidth="1"/>
    <col min="15367" max="15371" width="16.42578125" style="23" customWidth="1"/>
    <col min="15372" max="15374" width="15.140625" style="23" customWidth="1"/>
    <col min="15375" max="15375" width="11.7109375" style="23" customWidth="1"/>
    <col min="15376" max="15376" width="13.140625" style="23" customWidth="1"/>
    <col min="15377" max="15377" width="16" style="23" customWidth="1"/>
    <col min="15378" max="15378" width="17.42578125" style="23" customWidth="1"/>
    <col min="15379" max="15379" width="15.85546875" style="23" customWidth="1"/>
    <col min="15380" max="15380" width="19.28515625" style="23" customWidth="1"/>
    <col min="15381" max="15382" width="0" style="23" hidden="1" customWidth="1"/>
    <col min="15383" max="15383" width="4.85546875" style="23" customWidth="1"/>
    <col min="15384" max="15388" width="13.85546875" style="23" customWidth="1"/>
    <col min="15389" max="15616" width="9.140625" style="23"/>
    <col min="15617" max="15617" width="5.7109375" style="23" customWidth="1"/>
    <col min="15618" max="15618" width="47.85546875" style="23" customWidth="1"/>
    <col min="15619" max="15621" width="11.28515625" style="23" customWidth="1"/>
    <col min="15622" max="15622" width="13" style="23" customWidth="1"/>
    <col min="15623" max="15627" width="16.42578125" style="23" customWidth="1"/>
    <col min="15628" max="15630" width="15.140625" style="23" customWidth="1"/>
    <col min="15631" max="15631" width="11.7109375" style="23" customWidth="1"/>
    <col min="15632" max="15632" width="13.140625" style="23" customWidth="1"/>
    <col min="15633" max="15633" width="16" style="23" customWidth="1"/>
    <col min="15634" max="15634" width="17.42578125" style="23" customWidth="1"/>
    <col min="15635" max="15635" width="15.85546875" style="23" customWidth="1"/>
    <col min="15636" max="15636" width="19.28515625" style="23" customWidth="1"/>
    <col min="15637" max="15638" width="0" style="23" hidden="1" customWidth="1"/>
    <col min="15639" max="15639" width="4.85546875" style="23" customWidth="1"/>
    <col min="15640" max="15644" width="13.85546875" style="23" customWidth="1"/>
    <col min="15645" max="15872" width="9.140625" style="23"/>
    <col min="15873" max="15873" width="5.7109375" style="23" customWidth="1"/>
    <col min="15874" max="15874" width="47.85546875" style="23" customWidth="1"/>
    <col min="15875" max="15877" width="11.28515625" style="23" customWidth="1"/>
    <col min="15878" max="15878" width="13" style="23" customWidth="1"/>
    <col min="15879" max="15883" width="16.42578125" style="23" customWidth="1"/>
    <col min="15884" max="15886" width="15.140625" style="23" customWidth="1"/>
    <col min="15887" max="15887" width="11.7109375" style="23" customWidth="1"/>
    <col min="15888" max="15888" width="13.140625" style="23" customWidth="1"/>
    <col min="15889" max="15889" width="16" style="23" customWidth="1"/>
    <col min="15890" max="15890" width="17.42578125" style="23" customWidth="1"/>
    <col min="15891" max="15891" width="15.85546875" style="23" customWidth="1"/>
    <col min="15892" max="15892" width="19.28515625" style="23" customWidth="1"/>
    <col min="15893" max="15894" width="0" style="23" hidden="1" customWidth="1"/>
    <col min="15895" max="15895" width="4.85546875" style="23" customWidth="1"/>
    <col min="15896" max="15900" width="13.85546875" style="23" customWidth="1"/>
    <col min="15901" max="16128" width="9.140625" style="23"/>
    <col min="16129" max="16129" width="5.7109375" style="23" customWidth="1"/>
    <col min="16130" max="16130" width="47.85546875" style="23" customWidth="1"/>
    <col min="16131" max="16133" width="11.28515625" style="23" customWidth="1"/>
    <col min="16134" max="16134" width="13" style="23" customWidth="1"/>
    <col min="16135" max="16139" width="16.42578125" style="23" customWidth="1"/>
    <col min="16140" max="16142" width="15.140625" style="23" customWidth="1"/>
    <col min="16143" max="16143" width="11.7109375" style="23" customWidth="1"/>
    <col min="16144" max="16144" width="13.140625" style="23" customWidth="1"/>
    <col min="16145" max="16145" width="16" style="23" customWidth="1"/>
    <col min="16146" max="16146" width="17.42578125" style="23" customWidth="1"/>
    <col min="16147" max="16147" width="15.85546875" style="23" customWidth="1"/>
    <col min="16148" max="16148" width="19.28515625" style="23" customWidth="1"/>
    <col min="16149" max="16150" width="0" style="23" hidden="1" customWidth="1"/>
    <col min="16151" max="16151" width="4.85546875" style="23" customWidth="1"/>
    <col min="16152" max="16156" width="13.85546875" style="23" customWidth="1"/>
    <col min="16157" max="16384" width="9.140625" style="23"/>
  </cols>
  <sheetData>
    <row r="1" spans="1:33" ht="39.950000000000003" customHeight="1" thickBot="1" x14ac:dyDescent="0.3">
      <c r="A1" s="21" t="s">
        <v>44</v>
      </c>
      <c r="B1" s="22"/>
      <c r="C1" s="389"/>
      <c r="D1" s="390"/>
      <c r="E1" s="390"/>
      <c r="F1" s="390"/>
      <c r="G1" s="391"/>
    </row>
    <row r="2" spans="1:33" ht="39.950000000000003" customHeight="1" thickBot="1" x14ac:dyDescent="0.3">
      <c r="A2" s="21" t="s">
        <v>45</v>
      </c>
      <c r="B2" s="22"/>
      <c r="C2" s="389"/>
      <c r="D2" s="390"/>
      <c r="E2" s="390"/>
      <c r="F2" s="390"/>
      <c r="G2" s="391"/>
    </row>
    <row r="3" spans="1:33" ht="39.950000000000003" customHeight="1" thickBot="1" x14ac:dyDescent="0.4">
      <c r="A3" s="21" t="s">
        <v>46</v>
      </c>
      <c r="B3" s="22"/>
      <c r="C3" s="389"/>
      <c r="D3" s="390"/>
      <c r="E3" s="390"/>
      <c r="F3" s="390"/>
      <c r="G3" s="391"/>
      <c r="R3" s="385" t="s">
        <v>47</v>
      </c>
      <c r="S3" s="385"/>
      <c r="T3" s="386"/>
      <c r="U3" s="25"/>
      <c r="V3" s="25"/>
      <c r="W3" s="387"/>
      <c r="X3" s="387"/>
      <c r="Y3" s="387"/>
      <c r="Z3" s="387"/>
      <c r="AA3" s="387"/>
      <c r="AB3" s="387"/>
    </row>
    <row r="4" spans="1:33" ht="39.950000000000003" customHeight="1" thickBot="1" x14ac:dyDescent="0.4">
      <c r="A4" s="26" t="s">
        <v>48</v>
      </c>
      <c r="B4" s="27"/>
      <c r="C4" s="389"/>
      <c r="D4" s="390"/>
      <c r="E4" s="390"/>
      <c r="F4" s="390"/>
      <c r="G4" s="391"/>
      <c r="R4" s="385" t="s">
        <v>49</v>
      </c>
      <c r="S4" s="385"/>
      <c r="T4" s="386"/>
      <c r="U4" s="25"/>
      <c r="V4" s="25"/>
      <c r="W4" s="388"/>
      <c r="X4" s="388"/>
      <c r="Y4" s="388"/>
      <c r="Z4" s="388"/>
      <c r="AA4" s="388"/>
      <c r="AB4" s="388"/>
    </row>
    <row r="5" spans="1:33" ht="39.950000000000003" customHeight="1" thickBot="1" x14ac:dyDescent="0.55000000000000004">
      <c r="A5" s="26" t="s">
        <v>50</v>
      </c>
      <c r="B5" s="27"/>
      <c r="C5" s="28" t="s">
        <v>51</v>
      </c>
      <c r="D5" s="383"/>
      <c r="E5" s="384"/>
      <c r="F5" s="29" t="s">
        <v>52</v>
      </c>
      <c r="G5" s="30"/>
      <c r="R5" s="385" t="s">
        <v>53</v>
      </c>
      <c r="S5" s="385"/>
      <c r="T5" s="386"/>
      <c r="U5" s="25"/>
      <c r="V5" s="25"/>
      <c r="W5" s="387"/>
      <c r="X5" s="387"/>
      <c r="Y5" s="387"/>
      <c r="Z5" s="387"/>
      <c r="AA5" s="387"/>
      <c r="AB5" s="387"/>
      <c r="AG5" s="31" t="s">
        <v>54</v>
      </c>
    </row>
    <row r="6" spans="1:33" ht="39.950000000000003" customHeight="1" thickBot="1" x14ac:dyDescent="0.4">
      <c r="A6" s="26" t="s">
        <v>55</v>
      </c>
      <c r="B6" s="27"/>
      <c r="C6" s="28" t="s">
        <v>51</v>
      </c>
      <c r="D6" s="383"/>
      <c r="E6" s="384"/>
      <c r="F6" s="29" t="s">
        <v>52</v>
      </c>
      <c r="G6" s="32"/>
      <c r="R6" s="385" t="s">
        <v>56</v>
      </c>
      <c r="S6" s="385"/>
      <c r="T6" s="386"/>
      <c r="U6" s="25"/>
      <c r="V6" s="25"/>
      <c r="W6" s="388"/>
      <c r="X6" s="388"/>
      <c r="Y6" s="388"/>
      <c r="Z6" s="388"/>
      <c r="AA6" s="388"/>
      <c r="AB6" s="388"/>
    </row>
    <row r="7" spans="1:33" ht="24" customHeight="1" thickBot="1" x14ac:dyDescent="0.3">
      <c r="B7" s="33"/>
    </row>
    <row r="8" spans="1:33" s="34" customFormat="1" ht="37.5" customHeight="1" thickBot="1" x14ac:dyDescent="0.3">
      <c r="A8" s="373" t="s">
        <v>57</v>
      </c>
      <c r="B8" s="374"/>
      <c r="C8" s="373" t="s">
        <v>58</v>
      </c>
      <c r="D8" s="375"/>
      <c r="E8" s="375"/>
      <c r="F8" s="375"/>
      <c r="G8" s="375"/>
      <c r="H8" s="375"/>
      <c r="I8" s="375"/>
      <c r="J8" s="375"/>
      <c r="K8" s="376"/>
      <c r="L8" s="373" t="s">
        <v>59</v>
      </c>
      <c r="M8" s="375"/>
      <c r="N8" s="375"/>
      <c r="O8" s="375"/>
      <c r="P8" s="375"/>
      <c r="Q8" s="375"/>
      <c r="R8" s="375"/>
      <c r="S8" s="375"/>
      <c r="T8" s="376"/>
      <c r="U8" s="34" t="s">
        <v>60</v>
      </c>
      <c r="X8" s="377" t="s">
        <v>61</v>
      </c>
      <c r="Y8" s="378"/>
      <c r="Z8" s="378"/>
      <c r="AA8" s="378"/>
      <c r="AB8" s="379"/>
    </row>
    <row r="9" spans="1:33" s="49" customFormat="1" ht="94.5" customHeight="1" thickBot="1" x14ac:dyDescent="0.25">
      <c r="A9" s="380" t="s">
        <v>62</v>
      </c>
      <c r="B9" s="381"/>
      <c r="C9" s="35" t="s">
        <v>63</v>
      </c>
      <c r="D9" s="36" t="s">
        <v>64</v>
      </c>
      <c r="E9" s="37" t="s">
        <v>65</v>
      </c>
      <c r="F9" s="38" t="s">
        <v>66</v>
      </c>
      <c r="G9" s="39" t="s">
        <v>67</v>
      </c>
      <c r="H9" s="40" t="s">
        <v>68</v>
      </c>
      <c r="I9" s="40" t="s">
        <v>69</v>
      </c>
      <c r="J9" s="41" t="s">
        <v>70</v>
      </c>
      <c r="K9" s="42" t="s">
        <v>71</v>
      </c>
      <c r="L9" s="43" t="s">
        <v>72</v>
      </c>
      <c r="M9" s="42" t="s">
        <v>73</v>
      </c>
      <c r="N9" s="39" t="s">
        <v>74</v>
      </c>
      <c r="O9" s="41" t="s">
        <v>75</v>
      </c>
      <c r="P9" s="42" t="s">
        <v>76</v>
      </c>
      <c r="Q9" s="42" t="s">
        <v>77</v>
      </c>
      <c r="R9" s="44" t="s">
        <v>78</v>
      </c>
      <c r="S9" s="42" t="s">
        <v>79</v>
      </c>
      <c r="T9" s="45" t="s">
        <v>80</v>
      </c>
      <c r="U9" s="46" t="s">
        <v>81</v>
      </c>
      <c r="V9" s="46" t="s">
        <v>82</v>
      </c>
      <c r="W9" s="46"/>
      <c r="X9" s="47" t="s">
        <v>83</v>
      </c>
      <c r="Y9" s="40" t="s">
        <v>84</v>
      </c>
      <c r="Z9" s="40" t="s">
        <v>85</v>
      </c>
      <c r="AA9" s="40" t="s">
        <v>86</v>
      </c>
      <c r="AB9" s="48" t="s">
        <v>87</v>
      </c>
      <c r="AC9" s="46"/>
      <c r="AD9" s="46"/>
      <c r="AE9" s="46"/>
      <c r="AF9" s="46"/>
    </row>
    <row r="10" spans="1:33" s="62" customFormat="1" ht="30" customHeight="1" x14ac:dyDescent="0.25">
      <c r="A10" s="50">
        <v>1</v>
      </c>
      <c r="B10" s="51"/>
      <c r="C10" s="52"/>
      <c r="D10" s="53"/>
      <c r="E10" s="54"/>
      <c r="F10" s="55">
        <f t="shared" ref="F10:F29" si="0">D10*E10</f>
        <v>0</v>
      </c>
      <c r="G10" s="56"/>
      <c r="H10" s="53"/>
      <c r="I10" s="53"/>
      <c r="J10" s="54"/>
      <c r="K10" s="55">
        <f t="shared" ref="K10:K29" si="1">F10-G10-H10-I10-J10</f>
        <v>0</v>
      </c>
      <c r="L10" s="57"/>
      <c r="M10" s="55">
        <f t="shared" ref="M10:M29" si="2">K10-L10</f>
        <v>0</v>
      </c>
      <c r="N10" s="56"/>
      <c r="O10" s="58"/>
      <c r="P10" s="59">
        <f>SUM(O10:O29)</f>
        <v>0</v>
      </c>
      <c r="Q10" s="55">
        <f>IF(N10&gt;0,(1-P10)*M10*60/N10,0)</f>
        <v>0</v>
      </c>
      <c r="R10" s="60"/>
      <c r="S10" s="59">
        <f t="shared" ref="S10:S29" si="3">IF(Q10&lt;&gt;0,R10/Q10,0)</f>
        <v>0</v>
      </c>
      <c r="T10" s="61" t="str">
        <f t="shared" ref="T10:T28" si="4">IF(S10&gt;0.8499,IF(S10&gt;0.8999,"X",$AG$5),"")</f>
        <v/>
      </c>
      <c r="X10" s="52"/>
      <c r="Y10" s="53"/>
      <c r="Z10" s="63" t="s">
        <v>88</v>
      </c>
      <c r="AA10" s="53"/>
      <c r="AB10" s="64"/>
    </row>
    <row r="11" spans="1:33" s="62" customFormat="1" ht="30" customHeight="1" x14ac:dyDescent="0.25">
      <c r="A11" s="65">
        <v>2</v>
      </c>
      <c r="B11" s="66"/>
      <c r="C11" s="67"/>
      <c r="D11" s="68"/>
      <c r="E11" s="69"/>
      <c r="F11" s="70">
        <f t="shared" si="0"/>
        <v>0</v>
      </c>
      <c r="G11" s="71"/>
      <c r="H11" s="68"/>
      <c r="I11" s="68"/>
      <c r="J11" s="69"/>
      <c r="K11" s="70">
        <f t="shared" si="1"/>
        <v>0</v>
      </c>
      <c r="L11" s="72"/>
      <c r="M11" s="70">
        <f t="shared" si="2"/>
        <v>0</v>
      </c>
      <c r="N11" s="71"/>
      <c r="O11" s="73"/>
      <c r="P11" s="74">
        <f>P10-O11</f>
        <v>0</v>
      </c>
      <c r="Q11" s="70">
        <f t="shared" ref="Q11:Q29" si="5">IF(N11&lt;&gt;0,(1-P11)*M11*60/N11,0)</f>
        <v>0</v>
      </c>
      <c r="R11" s="75"/>
      <c r="S11" s="74">
        <f t="shared" si="3"/>
        <v>0</v>
      </c>
      <c r="T11" s="76" t="str">
        <f t="shared" si="4"/>
        <v/>
      </c>
      <c r="X11" s="67"/>
      <c r="Y11" s="68"/>
      <c r="Z11" s="77" t="s">
        <v>88</v>
      </c>
      <c r="AA11" s="68"/>
      <c r="AB11" s="78"/>
    </row>
    <row r="12" spans="1:33" s="62" customFormat="1" ht="30" customHeight="1" x14ac:dyDescent="0.25">
      <c r="A12" s="65">
        <v>3</v>
      </c>
      <c r="B12" s="66"/>
      <c r="C12" s="67"/>
      <c r="D12" s="68"/>
      <c r="E12" s="69"/>
      <c r="F12" s="70">
        <f t="shared" si="0"/>
        <v>0</v>
      </c>
      <c r="G12" s="71"/>
      <c r="H12" s="68"/>
      <c r="I12" s="68"/>
      <c r="J12" s="69"/>
      <c r="K12" s="70">
        <f t="shared" si="1"/>
        <v>0</v>
      </c>
      <c r="L12" s="72"/>
      <c r="M12" s="70">
        <f t="shared" si="2"/>
        <v>0</v>
      </c>
      <c r="N12" s="71"/>
      <c r="O12" s="73"/>
      <c r="P12" s="74">
        <f t="shared" ref="P12:P29" si="6">P11-O12</f>
        <v>0</v>
      </c>
      <c r="Q12" s="70">
        <f t="shared" si="5"/>
        <v>0</v>
      </c>
      <c r="R12" s="75"/>
      <c r="S12" s="74">
        <f>IF(Q12&lt;&gt;0,R12/Q12,0)</f>
        <v>0</v>
      </c>
      <c r="T12" s="76" t="str">
        <f t="shared" si="4"/>
        <v/>
      </c>
      <c r="X12" s="67"/>
      <c r="Y12" s="68"/>
      <c r="Z12" s="77" t="s">
        <v>88</v>
      </c>
      <c r="AA12" s="68"/>
      <c r="AB12" s="78"/>
    </row>
    <row r="13" spans="1:33" s="62" customFormat="1" ht="30" customHeight="1" x14ac:dyDescent="0.25">
      <c r="A13" s="65">
        <v>4</v>
      </c>
      <c r="B13" s="66"/>
      <c r="C13" s="67"/>
      <c r="D13" s="68"/>
      <c r="E13" s="69"/>
      <c r="F13" s="70">
        <f t="shared" si="0"/>
        <v>0</v>
      </c>
      <c r="G13" s="71"/>
      <c r="H13" s="68"/>
      <c r="I13" s="68"/>
      <c r="J13" s="69"/>
      <c r="K13" s="70">
        <f t="shared" si="1"/>
        <v>0</v>
      </c>
      <c r="L13" s="72"/>
      <c r="M13" s="70">
        <f t="shared" si="2"/>
        <v>0</v>
      </c>
      <c r="N13" s="71"/>
      <c r="O13" s="73"/>
      <c r="P13" s="74">
        <f t="shared" si="6"/>
        <v>0</v>
      </c>
      <c r="Q13" s="70">
        <f t="shared" si="5"/>
        <v>0</v>
      </c>
      <c r="R13" s="75"/>
      <c r="S13" s="74">
        <f t="shared" si="3"/>
        <v>0</v>
      </c>
      <c r="T13" s="76" t="str">
        <f t="shared" si="4"/>
        <v/>
      </c>
      <c r="X13" s="67"/>
      <c r="Y13" s="68"/>
      <c r="Z13" s="77" t="s">
        <v>88</v>
      </c>
      <c r="AA13" s="68"/>
      <c r="AB13" s="78"/>
    </row>
    <row r="14" spans="1:33" s="62" customFormat="1" ht="30" customHeight="1" x14ac:dyDescent="0.25">
      <c r="A14" s="65">
        <v>5</v>
      </c>
      <c r="B14" s="66"/>
      <c r="C14" s="67"/>
      <c r="D14" s="68"/>
      <c r="E14" s="69"/>
      <c r="F14" s="70">
        <f t="shared" si="0"/>
        <v>0</v>
      </c>
      <c r="G14" s="71"/>
      <c r="H14" s="68"/>
      <c r="I14" s="68"/>
      <c r="J14" s="69"/>
      <c r="K14" s="70">
        <f t="shared" si="1"/>
        <v>0</v>
      </c>
      <c r="L14" s="72"/>
      <c r="M14" s="70">
        <f t="shared" si="2"/>
        <v>0</v>
      </c>
      <c r="N14" s="71"/>
      <c r="O14" s="73"/>
      <c r="P14" s="74">
        <f t="shared" si="6"/>
        <v>0</v>
      </c>
      <c r="Q14" s="70">
        <f t="shared" si="5"/>
        <v>0</v>
      </c>
      <c r="R14" s="75"/>
      <c r="S14" s="74">
        <f t="shared" si="3"/>
        <v>0</v>
      </c>
      <c r="T14" s="76" t="str">
        <f t="shared" si="4"/>
        <v/>
      </c>
      <c r="X14" s="67"/>
      <c r="Y14" s="68"/>
      <c r="Z14" s="77" t="s">
        <v>88</v>
      </c>
      <c r="AA14" s="68"/>
      <c r="AB14" s="78"/>
    </row>
    <row r="15" spans="1:33" s="62" customFormat="1" ht="30" customHeight="1" x14ac:dyDescent="0.25">
      <c r="A15" s="65">
        <v>6</v>
      </c>
      <c r="B15" s="66"/>
      <c r="C15" s="67"/>
      <c r="D15" s="68"/>
      <c r="E15" s="69"/>
      <c r="F15" s="70">
        <f t="shared" si="0"/>
        <v>0</v>
      </c>
      <c r="G15" s="71"/>
      <c r="H15" s="68"/>
      <c r="I15" s="68"/>
      <c r="J15" s="69"/>
      <c r="K15" s="70">
        <f t="shared" si="1"/>
        <v>0</v>
      </c>
      <c r="L15" s="72"/>
      <c r="M15" s="70">
        <f t="shared" si="2"/>
        <v>0</v>
      </c>
      <c r="N15" s="71"/>
      <c r="O15" s="73"/>
      <c r="P15" s="74">
        <f t="shared" si="6"/>
        <v>0</v>
      </c>
      <c r="Q15" s="70">
        <f t="shared" si="5"/>
        <v>0</v>
      </c>
      <c r="R15" s="75"/>
      <c r="S15" s="74">
        <f t="shared" si="3"/>
        <v>0</v>
      </c>
      <c r="T15" s="76" t="str">
        <f t="shared" si="4"/>
        <v/>
      </c>
      <c r="X15" s="67"/>
      <c r="Y15" s="68"/>
      <c r="Z15" s="77" t="s">
        <v>88</v>
      </c>
      <c r="AA15" s="68"/>
      <c r="AB15" s="78"/>
    </row>
    <row r="16" spans="1:33" s="62" customFormat="1" ht="30" customHeight="1" x14ac:dyDescent="0.25">
      <c r="A16" s="65">
        <v>7</v>
      </c>
      <c r="B16" s="66"/>
      <c r="C16" s="67"/>
      <c r="D16" s="68"/>
      <c r="E16" s="69"/>
      <c r="F16" s="70">
        <f t="shared" si="0"/>
        <v>0</v>
      </c>
      <c r="G16" s="71"/>
      <c r="H16" s="68"/>
      <c r="I16" s="68"/>
      <c r="J16" s="69"/>
      <c r="K16" s="70">
        <f t="shared" si="1"/>
        <v>0</v>
      </c>
      <c r="L16" s="72"/>
      <c r="M16" s="70">
        <f t="shared" si="2"/>
        <v>0</v>
      </c>
      <c r="N16" s="71"/>
      <c r="O16" s="73"/>
      <c r="P16" s="74">
        <f t="shared" si="6"/>
        <v>0</v>
      </c>
      <c r="Q16" s="70">
        <f t="shared" si="5"/>
        <v>0</v>
      </c>
      <c r="R16" s="75"/>
      <c r="S16" s="74">
        <f t="shared" si="3"/>
        <v>0</v>
      </c>
      <c r="T16" s="76" t="str">
        <f t="shared" si="4"/>
        <v/>
      </c>
      <c r="X16" s="67"/>
      <c r="Y16" s="68"/>
      <c r="Z16" s="77" t="s">
        <v>88</v>
      </c>
      <c r="AA16" s="68"/>
      <c r="AB16" s="78"/>
    </row>
    <row r="17" spans="1:28" s="62" customFormat="1" ht="30" customHeight="1" x14ac:dyDescent="0.25">
      <c r="A17" s="65">
        <v>8</v>
      </c>
      <c r="B17" s="66"/>
      <c r="C17" s="67"/>
      <c r="D17" s="68"/>
      <c r="E17" s="69"/>
      <c r="F17" s="70">
        <f t="shared" si="0"/>
        <v>0</v>
      </c>
      <c r="G17" s="71"/>
      <c r="H17" s="68"/>
      <c r="I17" s="68"/>
      <c r="J17" s="69"/>
      <c r="K17" s="70">
        <f t="shared" si="1"/>
        <v>0</v>
      </c>
      <c r="L17" s="72"/>
      <c r="M17" s="70">
        <f t="shared" si="2"/>
        <v>0</v>
      </c>
      <c r="N17" s="71"/>
      <c r="O17" s="73"/>
      <c r="P17" s="74">
        <f t="shared" si="6"/>
        <v>0</v>
      </c>
      <c r="Q17" s="70">
        <f t="shared" si="5"/>
        <v>0</v>
      </c>
      <c r="R17" s="75"/>
      <c r="S17" s="74">
        <f t="shared" si="3"/>
        <v>0</v>
      </c>
      <c r="T17" s="76" t="str">
        <f t="shared" si="4"/>
        <v/>
      </c>
      <c r="X17" s="67"/>
      <c r="Y17" s="68"/>
      <c r="Z17" s="77" t="s">
        <v>88</v>
      </c>
      <c r="AA17" s="68"/>
      <c r="AB17" s="78"/>
    </row>
    <row r="18" spans="1:28" s="62" customFormat="1" ht="30" customHeight="1" x14ac:dyDescent="0.25">
      <c r="A18" s="65">
        <v>9</v>
      </c>
      <c r="B18" s="66"/>
      <c r="C18" s="67"/>
      <c r="D18" s="68"/>
      <c r="E18" s="69"/>
      <c r="F18" s="70">
        <f t="shared" si="0"/>
        <v>0</v>
      </c>
      <c r="G18" s="71"/>
      <c r="H18" s="68"/>
      <c r="I18" s="68"/>
      <c r="J18" s="69"/>
      <c r="K18" s="70">
        <f t="shared" si="1"/>
        <v>0</v>
      </c>
      <c r="L18" s="72"/>
      <c r="M18" s="70">
        <f t="shared" si="2"/>
        <v>0</v>
      </c>
      <c r="N18" s="71"/>
      <c r="O18" s="73"/>
      <c r="P18" s="74">
        <f t="shared" si="6"/>
        <v>0</v>
      </c>
      <c r="Q18" s="70">
        <f t="shared" si="5"/>
        <v>0</v>
      </c>
      <c r="R18" s="75"/>
      <c r="S18" s="74">
        <f t="shared" si="3"/>
        <v>0</v>
      </c>
      <c r="T18" s="76" t="str">
        <f t="shared" si="4"/>
        <v/>
      </c>
      <c r="X18" s="67"/>
      <c r="Y18" s="68"/>
      <c r="Z18" s="77" t="s">
        <v>88</v>
      </c>
      <c r="AA18" s="68"/>
      <c r="AB18" s="78"/>
    </row>
    <row r="19" spans="1:28" s="62" customFormat="1" ht="30" customHeight="1" x14ac:dyDescent="0.25">
      <c r="A19" s="65">
        <v>10</v>
      </c>
      <c r="B19" s="66"/>
      <c r="C19" s="67"/>
      <c r="D19" s="68"/>
      <c r="E19" s="69"/>
      <c r="F19" s="70">
        <f t="shared" si="0"/>
        <v>0</v>
      </c>
      <c r="G19" s="71"/>
      <c r="H19" s="68"/>
      <c r="I19" s="68"/>
      <c r="J19" s="69"/>
      <c r="K19" s="70">
        <f t="shared" si="1"/>
        <v>0</v>
      </c>
      <c r="L19" s="72"/>
      <c r="M19" s="70">
        <f t="shared" si="2"/>
        <v>0</v>
      </c>
      <c r="N19" s="71"/>
      <c r="O19" s="73"/>
      <c r="P19" s="74">
        <f t="shared" si="6"/>
        <v>0</v>
      </c>
      <c r="Q19" s="70">
        <f t="shared" si="5"/>
        <v>0</v>
      </c>
      <c r="R19" s="75"/>
      <c r="S19" s="74">
        <f t="shared" si="3"/>
        <v>0</v>
      </c>
      <c r="T19" s="76" t="str">
        <f t="shared" si="4"/>
        <v/>
      </c>
      <c r="X19" s="67"/>
      <c r="Y19" s="68"/>
      <c r="Z19" s="77" t="s">
        <v>88</v>
      </c>
      <c r="AA19" s="68"/>
      <c r="AB19" s="78"/>
    </row>
    <row r="20" spans="1:28" s="62" customFormat="1" ht="30" customHeight="1" x14ac:dyDescent="0.25">
      <c r="A20" s="65">
        <v>11</v>
      </c>
      <c r="B20" s="66"/>
      <c r="C20" s="67"/>
      <c r="D20" s="68"/>
      <c r="E20" s="69"/>
      <c r="F20" s="70">
        <f t="shared" si="0"/>
        <v>0</v>
      </c>
      <c r="G20" s="71"/>
      <c r="H20" s="68"/>
      <c r="I20" s="68"/>
      <c r="J20" s="69"/>
      <c r="K20" s="70">
        <f t="shared" si="1"/>
        <v>0</v>
      </c>
      <c r="L20" s="72"/>
      <c r="M20" s="70">
        <f t="shared" si="2"/>
        <v>0</v>
      </c>
      <c r="N20" s="71"/>
      <c r="O20" s="73"/>
      <c r="P20" s="74">
        <f t="shared" si="6"/>
        <v>0</v>
      </c>
      <c r="Q20" s="70">
        <f t="shared" si="5"/>
        <v>0</v>
      </c>
      <c r="R20" s="75"/>
      <c r="S20" s="74">
        <f t="shared" si="3"/>
        <v>0</v>
      </c>
      <c r="T20" s="76" t="str">
        <f t="shared" si="4"/>
        <v/>
      </c>
      <c r="X20" s="67"/>
      <c r="Y20" s="68"/>
      <c r="Z20" s="77" t="s">
        <v>88</v>
      </c>
      <c r="AA20" s="68"/>
      <c r="AB20" s="78"/>
    </row>
    <row r="21" spans="1:28" s="62" customFormat="1" ht="30" customHeight="1" x14ac:dyDescent="0.25">
      <c r="A21" s="65">
        <v>12</v>
      </c>
      <c r="B21" s="66"/>
      <c r="C21" s="67"/>
      <c r="D21" s="68"/>
      <c r="E21" s="69"/>
      <c r="F21" s="70">
        <f t="shared" si="0"/>
        <v>0</v>
      </c>
      <c r="G21" s="71"/>
      <c r="H21" s="68"/>
      <c r="I21" s="68"/>
      <c r="J21" s="69"/>
      <c r="K21" s="70">
        <f t="shared" si="1"/>
        <v>0</v>
      </c>
      <c r="L21" s="72"/>
      <c r="M21" s="70">
        <f t="shared" si="2"/>
        <v>0</v>
      </c>
      <c r="N21" s="71"/>
      <c r="O21" s="73"/>
      <c r="P21" s="74">
        <f t="shared" si="6"/>
        <v>0</v>
      </c>
      <c r="Q21" s="70">
        <f t="shared" si="5"/>
        <v>0</v>
      </c>
      <c r="R21" s="75"/>
      <c r="S21" s="74">
        <f t="shared" si="3"/>
        <v>0</v>
      </c>
      <c r="T21" s="76" t="str">
        <f t="shared" si="4"/>
        <v/>
      </c>
      <c r="X21" s="67"/>
      <c r="Y21" s="68"/>
      <c r="Z21" s="77" t="s">
        <v>88</v>
      </c>
      <c r="AA21" s="68"/>
      <c r="AB21" s="78"/>
    </row>
    <row r="22" spans="1:28" s="62" customFormat="1" ht="30" customHeight="1" x14ac:dyDescent="0.25">
      <c r="A22" s="65">
        <v>13</v>
      </c>
      <c r="B22" s="66"/>
      <c r="C22" s="67"/>
      <c r="D22" s="68"/>
      <c r="E22" s="69"/>
      <c r="F22" s="70">
        <f t="shared" si="0"/>
        <v>0</v>
      </c>
      <c r="G22" s="71"/>
      <c r="H22" s="68"/>
      <c r="I22" s="68"/>
      <c r="J22" s="69"/>
      <c r="K22" s="70">
        <f t="shared" si="1"/>
        <v>0</v>
      </c>
      <c r="L22" s="72"/>
      <c r="M22" s="70">
        <f t="shared" si="2"/>
        <v>0</v>
      </c>
      <c r="N22" s="71"/>
      <c r="O22" s="73"/>
      <c r="P22" s="74">
        <f t="shared" si="6"/>
        <v>0</v>
      </c>
      <c r="Q22" s="70">
        <f t="shared" si="5"/>
        <v>0</v>
      </c>
      <c r="R22" s="75"/>
      <c r="S22" s="74">
        <f t="shared" si="3"/>
        <v>0</v>
      </c>
      <c r="T22" s="76" t="str">
        <f t="shared" si="4"/>
        <v/>
      </c>
      <c r="X22" s="67"/>
      <c r="Y22" s="68"/>
      <c r="Z22" s="77" t="s">
        <v>88</v>
      </c>
      <c r="AA22" s="68"/>
      <c r="AB22" s="78"/>
    </row>
    <row r="23" spans="1:28" s="62" customFormat="1" ht="30" customHeight="1" x14ac:dyDescent="0.25">
      <c r="A23" s="65">
        <v>14</v>
      </c>
      <c r="B23" s="66"/>
      <c r="C23" s="67"/>
      <c r="D23" s="68"/>
      <c r="E23" s="69"/>
      <c r="F23" s="70">
        <f t="shared" si="0"/>
        <v>0</v>
      </c>
      <c r="G23" s="71"/>
      <c r="H23" s="68"/>
      <c r="I23" s="68"/>
      <c r="J23" s="69"/>
      <c r="K23" s="70">
        <f t="shared" si="1"/>
        <v>0</v>
      </c>
      <c r="L23" s="72"/>
      <c r="M23" s="70">
        <f t="shared" si="2"/>
        <v>0</v>
      </c>
      <c r="N23" s="71"/>
      <c r="O23" s="73"/>
      <c r="P23" s="74">
        <f t="shared" si="6"/>
        <v>0</v>
      </c>
      <c r="Q23" s="70">
        <f t="shared" si="5"/>
        <v>0</v>
      </c>
      <c r="R23" s="75"/>
      <c r="S23" s="74">
        <f t="shared" si="3"/>
        <v>0</v>
      </c>
      <c r="T23" s="76" t="str">
        <f t="shared" si="4"/>
        <v/>
      </c>
      <c r="X23" s="67"/>
      <c r="Y23" s="68"/>
      <c r="Z23" s="77" t="s">
        <v>88</v>
      </c>
      <c r="AA23" s="68"/>
      <c r="AB23" s="78"/>
    </row>
    <row r="24" spans="1:28" s="62" customFormat="1" ht="30" customHeight="1" x14ac:dyDescent="0.25">
      <c r="A24" s="65">
        <v>15</v>
      </c>
      <c r="B24" s="66"/>
      <c r="C24" s="67"/>
      <c r="D24" s="68"/>
      <c r="E24" s="69"/>
      <c r="F24" s="70">
        <f t="shared" si="0"/>
        <v>0</v>
      </c>
      <c r="G24" s="71"/>
      <c r="H24" s="68"/>
      <c r="I24" s="68"/>
      <c r="J24" s="69"/>
      <c r="K24" s="70">
        <f t="shared" si="1"/>
        <v>0</v>
      </c>
      <c r="L24" s="72"/>
      <c r="M24" s="70">
        <f t="shared" si="2"/>
        <v>0</v>
      </c>
      <c r="N24" s="71"/>
      <c r="O24" s="73"/>
      <c r="P24" s="74">
        <f t="shared" si="6"/>
        <v>0</v>
      </c>
      <c r="Q24" s="70">
        <f t="shared" si="5"/>
        <v>0</v>
      </c>
      <c r="R24" s="75"/>
      <c r="S24" s="74">
        <f t="shared" si="3"/>
        <v>0</v>
      </c>
      <c r="T24" s="76" t="str">
        <f t="shared" si="4"/>
        <v/>
      </c>
      <c r="X24" s="67"/>
      <c r="Y24" s="68"/>
      <c r="Z24" s="77" t="s">
        <v>88</v>
      </c>
      <c r="AA24" s="68"/>
      <c r="AB24" s="78"/>
    </row>
    <row r="25" spans="1:28" s="62" customFormat="1" ht="30" customHeight="1" x14ac:dyDescent="0.25">
      <c r="A25" s="65">
        <v>16</v>
      </c>
      <c r="B25" s="66"/>
      <c r="C25" s="67"/>
      <c r="D25" s="68"/>
      <c r="E25" s="69"/>
      <c r="F25" s="70">
        <f t="shared" si="0"/>
        <v>0</v>
      </c>
      <c r="G25" s="71"/>
      <c r="H25" s="68"/>
      <c r="I25" s="68"/>
      <c r="J25" s="69"/>
      <c r="K25" s="70">
        <f t="shared" si="1"/>
        <v>0</v>
      </c>
      <c r="L25" s="72"/>
      <c r="M25" s="70">
        <f t="shared" si="2"/>
        <v>0</v>
      </c>
      <c r="N25" s="71"/>
      <c r="O25" s="73"/>
      <c r="P25" s="74">
        <f t="shared" si="6"/>
        <v>0</v>
      </c>
      <c r="Q25" s="70">
        <f t="shared" si="5"/>
        <v>0</v>
      </c>
      <c r="R25" s="75"/>
      <c r="S25" s="74">
        <f t="shared" si="3"/>
        <v>0</v>
      </c>
      <c r="T25" s="76" t="str">
        <f t="shared" si="4"/>
        <v/>
      </c>
      <c r="X25" s="67"/>
      <c r="Y25" s="68"/>
      <c r="Z25" s="77" t="s">
        <v>88</v>
      </c>
      <c r="AA25" s="68"/>
      <c r="AB25" s="78"/>
    </row>
    <row r="26" spans="1:28" s="62" customFormat="1" ht="30" customHeight="1" x14ac:dyDescent="0.25">
      <c r="A26" s="65">
        <v>17</v>
      </c>
      <c r="B26" s="66"/>
      <c r="C26" s="67"/>
      <c r="D26" s="68"/>
      <c r="E26" s="69"/>
      <c r="F26" s="70">
        <f t="shared" si="0"/>
        <v>0</v>
      </c>
      <c r="G26" s="71"/>
      <c r="H26" s="68"/>
      <c r="I26" s="68"/>
      <c r="J26" s="69"/>
      <c r="K26" s="70">
        <f t="shared" si="1"/>
        <v>0</v>
      </c>
      <c r="L26" s="72"/>
      <c r="M26" s="70">
        <f t="shared" si="2"/>
        <v>0</v>
      </c>
      <c r="N26" s="71"/>
      <c r="O26" s="73"/>
      <c r="P26" s="74">
        <f t="shared" si="6"/>
        <v>0</v>
      </c>
      <c r="Q26" s="70">
        <f t="shared" si="5"/>
        <v>0</v>
      </c>
      <c r="R26" s="75"/>
      <c r="S26" s="74">
        <f t="shared" si="3"/>
        <v>0</v>
      </c>
      <c r="T26" s="76" t="str">
        <f t="shared" si="4"/>
        <v/>
      </c>
      <c r="X26" s="67"/>
      <c r="Y26" s="68"/>
      <c r="Z26" s="77" t="s">
        <v>88</v>
      </c>
      <c r="AA26" s="68"/>
      <c r="AB26" s="78"/>
    </row>
    <row r="27" spans="1:28" s="62" customFormat="1" ht="30" customHeight="1" x14ac:dyDescent="0.25">
      <c r="A27" s="65">
        <v>18</v>
      </c>
      <c r="B27" s="66"/>
      <c r="C27" s="67"/>
      <c r="D27" s="68"/>
      <c r="E27" s="69"/>
      <c r="F27" s="70">
        <f t="shared" si="0"/>
        <v>0</v>
      </c>
      <c r="G27" s="71"/>
      <c r="H27" s="68"/>
      <c r="I27" s="68"/>
      <c r="J27" s="69"/>
      <c r="K27" s="70">
        <f t="shared" si="1"/>
        <v>0</v>
      </c>
      <c r="L27" s="72"/>
      <c r="M27" s="70">
        <f t="shared" si="2"/>
        <v>0</v>
      </c>
      <c r="N27" s="71"/>
      <c r="O27" s="73"/>
      <c r="P27" s="74">
        <f t="shared" si="6"/>
        <v>0</v>
      </c>
      <c r="Q27" s="70">
        <f t="shared" si="5"/>
        <v>0</v>
      </c>
      <c r="R27" s="75"/>
      <c r="S27" s="74">
        <f t="shared" si="3"/>
        <v>0</v>
      </c>
      <c r="T27" s="76" t="str">
        <f t="shared" si="4"/>
        <v/>
      </c>
      <c r="X27" s="67"/>
      <c r="Y27" s="68"/>
      <c r="Z27" s="77" t="s">
        <v>88</v>
      </c>
      <c r="AA27" s="68"/>
      <c r="AB27" s="78"/>
    </row>
    <row r="28" spans="1:28" s="62" customFormat="1" ht="30" customHeight="1" x14ac:dyDescent="0.25">
      <c r="A28" s="65">
        <v>19</v>
      </c>
      <c r="B28" s="66"/>
      <c r="C28" s="67"/>
      <c r="D28" s="68"/>
      <c r="E28" s="69"/>
      <c r="F28" s="70">
        <f t="shared" si="0"/>
        <v>0</v>
      </c>
      <c r="G28" s="71"/>
      <c r="H28" s="68"/>
      <c r="I28" s="68"/>
      <c r="J28" s="69"/>
      <c r="K28" s="70">
        <f t="shared" si="1"/>
        <v>0</v>
      </c>
      <c r="L28" s="72"/>
      <c r="M28" s="70">
        <f t="shared" si="2"/>
        <v>0</v>
      </c>
      <c r="N28" s="71"/>
      <c r="O28" s="73"/>
      <c r="P28" s="74">
        <f t="shared" si="6"/>
        <v>0</v>
      </c>
      <c r="Q28" s="70">
        <f t="shared" si="5"/>
        <v>0</v>
      </c>
      <c r="R28" s="75"/>
      <c r="S28" s="74">
        <f t="shared" si="3"/>
        <v>0</v>
      </c>
      <c r="T28" s="76" t="str">
        <f t="shared" si="4"/>
        <v/>
      </c>
      <c r="X28" s="67"/>
      <c r="Y28" s="68"/>
      <c r="Z28" s="77" t="s">
        <v>88</v>
      </c>
      <c r="AA28" s="68"/>
      <c r="AB28" s="78"/>
    </row>
    <row r="29" spans="1:28" s="62" customFormat="1" ht="30" customHeight="1" thickBot="1" x14ac:dyDescent="0.3">
      <c r="A29" s="79">
        <v>20</v>
      </c>
      <c r="B29" s="80"/>
      <c r="C29" s="81"/>
      <c r="D29" s="82"/>
      <c r="E29" s="83"/>
      <c r="F29" s="84">
        <f t="shared" si="0"/>
        <v>0</v>
      </c>
      <c r="G29" s="85"/>
      <c r="H29" s="82"/>
      <c r="I29" s="82"/>
      <c r="J29" s="83"/>
      <c r="K29" s="84">
        <f t="shared" si="1"/>
        <v>0</v>
      </c>
      <c r="L29" s="86"/>
      <c r="M29" s="84">
        <f t="shared" si="2"/>
        <v>0</v>
      </c>
      <c r="N29" s="85"/>
      <c r="O29" s="87"/>
      <c r="P29" s="88">
        <f t="shared" si="6"/>
        <v>0</v>
      </c>
      <c r="Q29" s="84">
        <f t="shared" si="5"/>
        <v>0</v>
      </c>
      <c r="R29" s="89"/>
      <c r="S29" s="88">
        <f t="shared" si="3"/>
        <v>0</v>
      </c>
      <c r="T29" s="90" t="str">
        <f>IF(S29&gt;0.8499,IF(S29&gt;0.8999,"X",AG24),"")</f>
        <v/>
      </c>
      <c r="X29" s="81"/>
      <c r="Y29" s="82"/>
      <c r="Z29" s="91" t="s">
        <v>88</v>
      </c>
      <c r="AA29" s="82"/>
      <c r="AB29" s="92"/>
    </row>
    <row r="30" spans="1:28" x14ac:dyDescent="0.25">
      <c r="B30" s="93"/>
    </row>
    <row r="31" spans="1:28" ht="30" customHeight="1" thickBot="1" x14ac:dyDescent="0.45">
      <c r="A31" s="94" t="s">
        <v>89</v>
      </c>
      <c r="B31" s="95"/>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row>
    <row r="32" spans="1:28" ht="30" customHeight="1" thickBot="1" x14ac:dyDescent="0.3">
      <c r="A32" s="371"/>
      <c r="B32" s="371"/>
      <c r="C32" s="372"/>
      <c r="D32" s="372"/>
      <c r="E32" s="372"/>
      <c r="F32" s="372"/>
      <c r="G32" s="372"/>
      <c r="H32" s="372"/>
      <c r="I32" s="372"/>
      <c r="J32" s="372"/>
      <c r="K32" s="372"/>
      <c r="L32" s="372"/>
      <c r="M32" s="372"/>
      <c r="N32" s="372"/>
      <c r="O32" s="372"/>
      <c r="P32" s="372"/>
      <c r="Q32" s="372"/>
      <c r="R32" s="372"/>
      <c r="S32" s="372"/>
      <c r="T32" s="372"/>
      <c r="U32" s="372"/>
      <c r="V32" s="372"/>
      <c r="W32" s="372"/>
      <c r="X32" s="372"/>
      <c r="Y32" s="372"/>
      <c r="Z32" s="372"/>
      <c r="AA32" s="372"/>
      <c r="AB32" s="372"/>
    </row>
    <row r="33" spans="1:28" ht="30" customHeight="1" thickBot="1" x14ac:dyDescent="0.3">
      <c r="A33" s="372"/>
      <c r="B33" s="372"/>
      <c r="C33" s="372"/>
      <c r="D33" s="372"/>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372"/>
    </row>
    <row r="34" spans="1:28" ht="30" customHeight="1" thickBot="1" x14ac:dyDescent="0.3">
      <c r="A34" s="372"/>
      <c r="B34" s="372"/>
      <c r="C34" s="372"/>
      <c r="D34" s="372"/>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372"/>
    </row>
    <row r="35" spans="1:28" s="96" customFormat="1" ht="18.75" customHeight="1" x14ac:dyDescent="0.5">
      <c r="B35" s="97"/>
      <c r="C35" s="98"/>
      <c r="D35" s="99"/>
      <c r="E35" s="99"/>
      <c r="F35" s="99"/>
      <c r="T35" s="23"/>
      <c r="Z35" s="100"/>
    </row>
    <row r="36" spans="1:28" s="101" customFormat="1" ht="30" customHeight="1" x14ac:dyDescent="0.5">
      <c r="B36" s="102" t="s">
        <v>90</v>
      </c>
      <c r="C36" s="103" t="s">
        <v>54</v>
      </c>
      <c r="D36" s="104" t="s">
        <v>91</v>
      </c>
      <c r="E36" s="105"/>
      <c r="F36" s="105"/>
      <c r="Z36" s="106"/>
    </row>
    <row r="37" spans="1:28" ht="30" customHeight="1" x14ac:dyDescent="0.4">
      <c r="B37" s="107"/>
      <c r="C37" s="108" t="s">
        <v>92</v>
      </c>
      <c r="D37" s="104" t="s">
        <v>93</v>
      </c>
      <c r="E37" s="109"/>
      <c r="F37" s="109"/>
    </row>
    <row r="38" spans="1:28" ht="30" customHeight="1" x14ac:dyDescent="0.25"/>
    <row r="39" spans="1:28" ht="30" customHeight="1" x14ac:dyDescent="0.25"/>
  </sheetData>
  <sheetProtection password="DA29" sheet="1" objects="1" scenarios="1" selectLockedCells="1"/>
  <mergeCells count="23">
    <mergeCell ref="C4:G4"/>
    <mergeCell ref="R4:T4"/>
    <mergeCell ref="W4:AB4"/>
    <mergeCell ref="C1:G1"/>
    <mergeCell ref="C2:G2"/>
    <mergeCell ref="C3:G3"/>
    <mergeCell ref="R3:T3"/>
    <mergeCell ref="W3:AB3"/>
    <mergeCell ref="D5:E5"/>
    <mergeCell ref="R5:T5"/>
    <mergeCell ref="W5:AB5"/>
    <mergeCell ref="D6:E6"/>
    <mergeCell ref="R6:T6"/>
    <mergeCell ref="W6:AB6"/>
    <mergeCell ref="A32:AB32"/>
    <mergeCell ref="A33:AB33"/>
    <mergeCell ref="A34:AB34"/>
    <mergeCell ref="A8:B8"/>
    <mergeCell ref="C8:K8"/>
    <mergeCell ref="L8:T8"/>
    <mergeCell ref="X8:AB8"/>
    <mergeCell ref="A9:B9"/>
    <mergeCell ref="C31:AB31"/>
  </mergeCells>
  <conditionalFormatting sqref="T10:T29">
    <cfRule type="cellIs" dxfId="7" priority="1" stopIfTrue="1" operator="equal">
      <formula>"x"</formula>
    </cfRule>
  </conditionalFormatting>
  <printOptions horizontalCentered="1" verticalCentered="1"/>
  <pageMargins left="0" right="0" top="0.75" bottom="0.5" header="0.5" footer="0.25"/>
  <pageSetup paperSize="17" scale="54" orientation="landscape" errors="blank" r:id="rId1"/>
  <headerFooter alignWithMargins="0">
    <oddHeader>&amp;C&amp;"Arial,Bold"&amp;32MANUFACTURING SYSTEM CAPACITY ESTIMATE&amp;36
&amp;28(System level Analysis By Component Line)
GP-9 Run at Rate Worksheet
Form C-2</oddHeader>
    <oddFooter>&amp;L&amp;"Arial,Bold"&amp;16AT-1960 - C2
August 2008&amp;R&amp;16Allison Transmission file address
www.allisontransmission.com &gt; Supplier &gt; Purchasing, Packaging and Logistics Forms &gt; General Procedures (GPs) &gt; AT-1960-C2_System Capacity Estimate</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
  <sheetViews>
    <sheetView zoomScale="40" workbookViewId="0">
      <selection sqref="A1:IV65536"/>
    </sheetView>
  </sheetViews>
  <sheetFormatPr defaultRowHeight="15.75" x14ac:dyDescent="0.25"/>
  <cols>
    <col min="1" max="1" width="5.7109375" style="23" customWidth="1"/>
    <col min="2" max="2" width="47.85546875" style="110" customWidth="1"/>
    <col min="3" max="5" width="11.28515625" style="23" customWidth="1"/>
    <col min="6" max="6" width="13" style="23" customWidth="1"/>
    <col min="7" max="11" width="16.42578125" style="23" customWidth="1"/>
    <col min="12" max="14" width="15.140625" style="23" customWidth="1"/>
    <col min="15" max="15" width="11.7109375" style="23" customWidth="1"/>
    <col min="16" max="16" width="13.140625" style="23" customWidth="1"/>
    <col min="17" max="17" width="16" style="23" customWidth="1"/>
    <col min="18" max="18" width="17.42578125" style="23" customWidth="1"/>
    <col min="19" max="19" width="15.85546875" style="23" customWidth="1"/>
    <col min="20" max="20" width="19.28515625" style="23" customWidth="1"/>
    <col min="21" max="22" width="13.85546875" style="23" hidden="1" customWidth="1"/>
    <col min="23" max="23" width="4.85546875" style="23" customWidth="1"/>
    <col min="24" max="25" width="13.85546875" style="23" customWidth="1"/>
    <col min="26" max="26" width="13.85546875" style="24" customWidth="1"/>
    <col min="27" max="28" width="13.85546875" style="23" customWidth="1"/>
    <col min="29" max="32" width="9.140625" style="23"/>
    <col min="33" max="33" width="9.140625" style="112"/>
    <col min="34" max="256" width="9.140625" style="23"/>
    <col min="257" max="257" width="5.7109375" style="23" customWidth="1"/>
    <col min="258" max="258" width="47.85546875" style="23" customWidth="1"/>
    <col min="259" max="261" width="11.28515625" style="23" customWidth="1"/>
    <col min="262" max="262" width="13" style="23" customWidth="1"/>
    <col min="263" max="267" width="16.42578125" style="23" customWidth="1"/>
    <col min="268" max="270" width="15.140625" style="23" customWidth="1"/>
    <col min="271" max="271" width="11.7109375" style="23" customWidth="1"/>
    <col min="272" max="272" width="13.140625" style="23" customWidth="1"/>
    <col min="273" max="273" width="16" style="23" customWidth="1"/>
    <col min="274" max="274" width="17.42578125" style="23" customWidth="1"/>
    <col min="275" max="275" width="15.85546875" style="23" customWidth="1"/>
    <col min="276" max="276" width="19.28515625" style="23" customWidth="1"/>
    <col min="277" max="278" width="0" style="23" hidden="1" customWidth="1"/>
    <col min="279" max="279" width="4.85546875" style="23" customWidth="1"/>
    <col min="280" max="284" width="13.85546875" style="23" customWidth="1"/>
    <col min="285" max="512" width="9.140625" style="23"/>
    <col min="513" max="513" width="5.7109375" style="23" customWidth="1"/>
    <col min="514" max="514" width="47.85546875" style="23" customWidth="1"/>
    <col min="515" max="517" width="11.28515625" style="23" customWidth="1"/>
    <col min="518" max="518" width="13" style="23" customWidth="1"/>
    <col min="519" max="523" width="16.42578125" style="23" customWidth="1"/>
    <col min="524" max="526" width="15.140625" style="23" customWidth="1"/>
    <col min="527" max="527" width="11.7109375" style="23" customWidth="1"/>
    <col min="528" max="528" width="13.140625" style="23" customWidth="1"/>
    <col min="529" max="529" width="16" style="23" customWidth="1"/>
    <col min="530" max="530" width="17.42578125" style="23" customWidth="1"/>
    <col min="531" max="531" width="15.85546875" style="23" customWidth="1"/>
    <col min="532" max="532" width="19.28515625" style="23" customWidth="1"/>
    <col min="533" max="534" width="0" style="23" hidden="1" customWidth="1"/>
    <col min="535" max="535" width="4.85546875" style="23" customWidth="1"/>
    <col min="536" max="540" width="13.85546875" style="23" customWidth="1"/>
    <col min="541" max="768" width="9.140625" style="23"/>
    <col min="769" max="769" width="5.7109375" style="23" customWidth="1"/>
    <col min="770" max="770" width="47.85546875" style="23" customWidth="1"/>
    <col min="771" max="773" width="11.28515625" style="23" customWidth="1"/>
    <col min="774" max="774" width="13" style="23" customWidth="1"/>
    <col min="775" max="779" width="16.42578125" style="23" customWidth="1"/>
    <col min="780" max="782" width="15.140625" style="23" customWidth="1"/>
    <col min="783" max="783" width="11.7109375" style="23" customWidth="1"/>
    <col min="784" max="784" width="13.140625" style="23" customWidth="1"/>
    <col min="785" max="785" width="16" style="23" customWidth="1"/>
    <col min="786" max="786" width="17.42578125" style="23" customWidth="1"/>
    <col min="787" max="787" width="15.85546875" style="23" customWidth="1"/>
    <col min="788" max="788" width="19.28515625" style="23" customWidth="1"/>
    <col min="789" max="790" width="0" style="23" hidden="1" customWidth="1"/>
    <col min="791" max="791" width="4.85546875" style="23" customWidth="1"/>
    <col min="792" max="796" width="13.85546875" style="23" customWidth="1"/>
    <col min="797" max="1024" width="9.140625" style="23"/>
    <col min="1025" max="1025" width="5.7109375" style="23" customWidth="1"/>
    <col min="1026" max="1026" width="47.85546875" style="23" customWidth="1"/>
    <col min="1027" max="1029" width="11.28515625" style="23" customWidth="1"/>
    <col min="1030" max="1030" width="13" style="23" customWidth="1"/>
    <col min="1031" max="1035" width="16.42578125" style="23" customWidth="1"/>
    <col min="1036" max="1038" width="15.140625" style="23" customWidth="1"/>
    <col min="1039" max="1039" width="11.7109375" style="23" customWidth="1"/>
    <col min="1040" max="1040" width="13.140625" style="23" customWidth="1"/>
    <col min="1041" max="1041" width="16" style="23" customWidth="1"/>
    <col min="1042" max="1042" width="17.42578125" style="23" customWidth="1"/>
    <col min="1043" max="1043" width="15.85546875" style="23" customWidth="1"/>
    <col min="1044" max="1044" width="19.28515625" style="23" customWidth="1"/>
    <col min="1045" max="1046" width="0" style="23" hidden="1" customWidth="1"/>
    <col min="1047" max="1047" width="4.85546875" style="23" customWidth="1"/>
    <col min="1048" max="1052" width="13.85546875" style="23" customWidth="1"/>
    <col min="1053" max="1280" width="9.140625" style="23"/>
    <col min="1281" max="1281" width="5.7109375" style="23" customWidth="1"/>
    <col min="1282" max="1282" width="47.85546875" style="23" customWidth="1"/>
    <col min="1283" max="1285" width="11.28515625" style="23" customWidth="1"/>
    <col min="1286" max="1286" width="13" style="23" customWidth="1"/>
    <col min="1287" max="1291" width="16.42578125" style="23" customWidth="1"/>
    <col min="1292" max="1294" width="15.140625" style="23" customWidth="1"/>
    <col min="1295" max="1295" width="11.7109375" style="23" customWidth="1"/>
    <col min="1296" max="1296" width="13.140625" style="23" customWidth="1"/>
    <col min="1297" max="1297" width="16" style="23" customWidth="1"/>
    <col min="1298" max="1298" width="17.42578125" style="23" customWidth="1"/>
    <col min="1299" max="1299" width="15.85546875" style="23" customWidth="1"/>
    <col min="1300" max="1300" width="19.28515625" style="23" customWidth="1"/>
    <col min="1301" max="1302" width="0" style="23" hidden="1" customWidth="1"/>
    <col min="1303" max="1303" width="4.85546875" style="23" customWidth="1"/>
    <col min="1304" max="1308" width="13.85546875" style="23" customWidth="1"/>
    <col min="1309" max="1536" width="9.140625" style="23"/>
    <col min="1537" max="1537" width="5.7109375" style="23" customWidth="1"/>
    <col min="1538" max="1538" width="47.85546875" style="23" customWidth="1"/>
    <col min="1539" max="1541" width="11.28515625" style="23" customWidth="1"/>
    <col min="1542" max="1542" width="13" style="23" customWidth="1"/>
    <col min="1543" max="1547" width="16.42578125" style="23" customWidth="1"/>
    <col min="1548" max="1550" width="15.140625" style="23" customWidth="1"/>
    <col min="1551" max="1551" width="11.7109375" style="23" customWidth="1"/>
    <col min="1552" max="1552" width="13.140625" style="23" customWidth="1"/>
    <col min="1553" max="1553" width="16" style="23" customWidth="1"/>
    <col min="1554" max="1554" width="17.42578125" style="23" customWidth="1"/>
    <col min="1555" max="1555" width="15.85546875" style="23" customWidth="1"/>
    <col min="1556" max="1556" width="19.28515625" style="23" customWidth="1"/>
    <col min="1557" max="1558" width="0" style="23" hidden="1" customWidth="1"/>
    <col min="1559" max="1559" width="4.85546875" style="23" customWidth="1"/>
    <col min="1560" max="1564" width="13.85546875" style="23" customWidth="1"/>
    <col min="1565" max="1792" width="9.140625" style="23"/>
    <col min="1793" max="1793" width="5.7109375" style="23" customWidth="1"/>
    <col min="1794" max="1794" width="47.85546875" style="23" customWidth="1"/>
    <col min="1795" max="1797" width="11.28515625" style="23" customWidth="1"/>
    <col min="1798" max="1798" width="13" style="23" customWidth="1"/>
    <col min="1799" max="1803" width="16.42578125" style="23" customWidth="1"/>
    <col min="1804" max="1806" width="15.140625" style="23" customWidth="1"/>
    <col min="1807" max="1807" width="11.7109375" style="23" customWidth="1"/>
    <col min="1808" max="1808" width="13.140625" style="23" customWidth="1"/>
    <col min="1809" max="1809" width="16" style="23" customWidth="1"/>
    <col min="1810" max="1810" width="17.42578125" style="23" customWidth="1"/>
    <col min="1811" max="1811" width="15.85546875" style="23" customWidth="1"/>
    <col min="1812" max="1812" width="19.28515625" style="23" customWidth="1"/>
    <col min="1813" max="1814" width="0" style="23" hidden="1" customWidth="1"/>
    <col min="1815" max="1815" width="4.85546875" style="23" customWidth="1"/>
    <col min="1816" max="1820" width="13.85546875" style="23" customWidth="1"/>
    <col min="1821" max="2048" width="9.140625" style="23"/>
    <col min="2049" max="2049" width="5.7109375" style="23" customWidth="1"/>
    <col min="2050" max="2050" width="47.85546875" style="23" customWidth="1"/>
    <col min="2051" max="2053" width="11.28515625" style="23" customWidth="1"/>
    <col min="2054" max="2054" width="13" style="23" customWidth="1"/>
    <col min="2055" max="2059" width="16.42578125" style="23" customWidth="1"/>
    <col min="2060" max="2062" width="15.140625" style="23" customWidth="1"/>
    <col min="2063" max="2063" width="11.7109375" style="23" customWidth="1"/>
    <col min="2064" max="2064" width="13.140625" style="23" customWidth="1"/>
    <col min="2065" max="2065" width="16" style="23" customWidth="1"/>
    <col min="2066" max="2066" width="17.42578125" style="23" customWidth="1"/>
    <col min="2067" max="2067" width="15.85546875" style="23" customWidth="1"/>
    <col min="2068" max="2068" width="19.28515625" style="23" customWidth="1"/>
    <col min="2069" max="2070" width="0" style="23" hidden="1" customWidth="1"/>
    <col min="2071" max="2071" width="4.85546875" style="23" customWidth="1"/>
    <col min="2072" max="2076" width="13.85546875" style="23" customWidth="1"/>
    <col min="2077" max="2304" width="9.140625" style="23"/>
    <col min="2305" max="2305" width="5.7109375" style="23" customWidth="1"/>
    <col min="2306" max="2306" width="47.85546875" style="23" customWidth="1"/>
    <col min="2307" max="2309" width="11.28515625" style="23" customWidth="1"/>
    <col min="2310" max="2310" width="13" style="23" customWidth="1"/>
    <col min="2311" max="2315" width="16.42578125" style="23" customWidth="1"/>
    <col min="2316" max="2318" width="15.140625" style="23" customWidth="1"/>
    <col min="2319" max="2319" width="11.7109375" style="23" customWidth="1"/>
    <col min="2320" max="2320" width="13.140625" style="23" customWidth="1"/>
    <col min="2321" max="2321" width="16" style="23" customWidth="1"/>
    <col min="2322" max="2322" width="17.42578125" style="23" customWidth="1"/>
    <col min="2323" max="2323" width="15.85546875" style="23" customWidth="1"/>
    <col min="2324" max="2324" width="19.28515625" style="23" customWidth="1"/>
    <col min="2325" max="2326" width="0" style="23" hidden="1" customWidth="1"/>
    <col min="2327" max="2327" width="4.85546875" style="23" customWidth="1"/>
    <col min="2328" max="2332" width="13.85546875" style="23" customWidth="1"/>
    <col min="2333" max="2560" width="9.140625" style="23"/>
    <col min="2561" max="2561" width="5.7109375" style="23" customWidth="1"/>
    <col min="2562" max="2562" width="47.85546875" style="23" customWidth="1"/>
    <col min="2563" max="2565" width="11.28515625" style="23" customWidth="1"/>
    <col min="2566" max="2566" width="13" style="23" customWidth="1"/>
    <col min="2567" max="2571" width="16.42578125" style="23" customWidth="1"/>
    <col min="2572" max="2574" width="15.140625" style="23" customWidth="1"/>
    <col min="2575" max="2575" width="11.7109375" style="23" customWidth="1"/>
    <col min="2576" max="2576" width="13.140625" style="23" customWidth="1"/>
    <col min="2577" max="2577" width="16" style="23" customWidth="1"/>
    <col min="2578" max="2578" width="17.42578125" style="23" customWidth="1"/>
    <col min="2579" max="2579" width="15.85546875" style="23" customWidth="1"/>
    <col min="2580" max="2580" width="19.28515625" style="23" customWidth="1"/>
    <col min="2581" max="2582" width="0" style="23" hidden="1" customWidth="1"/>
    <col min="2583" max="2583" width="4.85546875" style="23" customWidth="1"/>
    <col min="2584" max="2588" width="13.85546875" style="23" customWidth="1"/>
    <col min="2589" max="2816" width="9.140625" style="23"/>
    <col min="2817" max="2817" width="5.7109375" style="23" customWidth="1"/>
    <col min="2818" max="2818" width="47.85546875" style="23" customWidth="1"/>
    <col min="2819" max="2821" width="11.28515625" style="23" customWidth="1"/>
    <col min="2822" max="2822" width="13" style="23" customWidth="1"/>
    <col min="2823" max="2827" width="16.42578125" style="23" customWidth="1"/>
    <col min="2828" max="2830" width="15.140625" style="23" customWidth="1"/>
    <col min="2831" max="2831" width="11.7109375" style="23" customWidth="1"/>
    <col min="2832" max="2832" width="13.140625" style="23" customWidth="1"/>
    <col min="2833" max="2833" width="16" style="23" customWidth="1"/>
    <col min="2834" max="2834" width="17.42578125" style="23" customWidth="1"/>
    <col min="2835" max="2835" width="15.85546875" style="23" customWidth="1"/>
    <col min="2836" max="2836" width="19.28515625" style="23" customWidth="1"/>
    <col min="2837" max="2838" width="0" style="23" hidden="1" customWidth="1"/>
    <col min="2839" max="2839" width="4.85546875" style="23" customWidth="1"/>
    <col min="2840" max="2844" width="13.85546875" style="23" customWidth="1"/>
    <col min="2845" max="3072" width="9.140625" style="23"/>
    <col min="3073" max="3073" width="5.7109375" style="23" customWidth="1"/>
    <col min="3074" max="3074" width="47.85546875" style="23" customWidth="1"/>
    <col min="3075" max="3077" width="11.28515625" style="23" customWidth="1"/>
    <col min="3078" max="3078" width="13" style="23" customWidth="1"/>
    <col min="3079" max="3083" width="16.42578125" style="23" customWidth="1"/>
    <col min="3084" max="3086" width="15.140625" style="23" customWidth="1"/>
    <col min="3087" max="3087" width="11.7109375" style="23" customWidth="1"/>
    <col min="3088" max="3088" width="13.140625" style="23" customWidth="1"/>
    <col min="3089" max="3089" width="16" style="23" customWidth="1"/>
    <col min="3090" max="3090" width="17.42578125" style="23" customWidth="1"/>
    <col min="3091" max="3091" width="15.85546875" style="23" customWidth="1"/>
    <col min="3092" max="3092" width="19.28515625" style="23" customWidth="1"/>
    <col min="3093" max="3094" width="0" style="23" hidden="1" customWidth="1"/>
    <col min="3095" max="3095" width="4.85546875" style="23" customWidth="1"/>
    <col min="3096" max="3100" width="13.85546875" style="23" customWidth="1"/>
    <col min="3101" max="3328" width="9.140625" style="23"/>
    <col min="3329" max="3329" width="5.7109375" style="23" customWidth="1"/>
    <col min="3330" max="3330" width="47.85546875" style="23" customWidth="1"/>
    <col min="3331" max="3333" width="11.28515625" style="23" customWidth="1"/>
    <col min="3334" max="3334" width="13" style="23" customWidth="1"/>
    <col min="3335" max="3339" width="16.42578125" style="23" customWidth="1"/>
    <col min="3340" max="3342" width="15.140625" style="23" customWidth="1"/>
    <col min="3343" max="3343" width="11.7109375" style="23" customWidth="1"/>
    <col min="3344" max="3344" width="13.140625" style="23" customWidth="1"/>
    <col min="3345" max="3345" width="16" style="23" customWidth="1"/>
    <col min="3346" max="3346" width="17.42578125" style="23" customWidth="1"/>
    <col min="3347" max="3347" width="15.85546875" style="23" customWidth="1"/>
    <col min="3348" max="3348" width="19.28515625" style="23" customWidth="1"/>
    <col min="3349" max="3350" width="0" style="23" hidden="1" customWidth="1"/>
    <col min="3351" max="3351" width="4.85546875" style="23" customWidth="1"/>
    <col min="3352" max="3356" width="13.85546875" style="23" customWidth="1"/>
    <col min="3357" max="3584" width="9.140625" style="23"/>
    <col min="3585" max="3585" width="5.7109375" style="23" customWidth="1"/>
    <col min="3586" max="3586" width="47.85546875" style="23" customWidth="1"/>
    <col min="3587" max="3589" width="11.28515625" style="23" customWidth="1"/>
    <col min="3590" max="3590" width="13" style="23" customWidth="1"/>
    <col min="3591" max="3595" width="16.42578125" style="23" customWidth="1"/>
    <col min="3596" max="3598" width="15.140625" style="23" customWidth="1"/>
    <col min="3599" max="3599" width="11.7109375" style="23" customWidth="1"/>
    <col min="3600" max="3600" width="13.140625" style="23" customWidth="1"/>
    <col min="3601" max="3601" width="16" style="23" customWidth="1"/>
    <col min="3602" max="3602" width="17.42578125" style="23" customWidth="1"/>
    <col min="3603" max="3603" width="15.85546875" style="23" customWidth="1"/>
    <col min="3604" max="3604" width="19.28515625" style="23" customWidth="1"/>
    <col min="3605" max="3606" width="0" style="23" hidden="1" customWidth="1"/>
    <col min="3607" max="3607" width="4.85546875" style="23" customWidth="1"/>
    <col min="3608" max="3612" width="13.85546875" style="23" customWidth="1"/>
    <col min="3613" max="3840" width="9.140625" style="23"/>
    <col min="3841" max="3841" width="5.7109375" style="23" customWidth="1"/>
    <col min="3842" max="3842" width="47.85546875" style="23" customWidth="1"/>
    <col min="3843" max="3845" width="11.28515625" style="23" customWidth="1"/>
    <col min="3846" max="3846" width="13" style="23" customWidth="1"/>
    <col min="3847" max="3851" width="16.42578125" style="23" customWidth="1"/>
    <col min="3852" max="3854" width="15.140625" style="23" customWidth="1"/>
    <col min="3855" max="3855" width="11.7109375" style="23" customWidth="1"/>
    <col min="3856" max="3856" width="13.140625" style="23" customWidth="1"/>
    <col min="3857" max="3857" width="16" style="23" customWidth="1"/>
    <col min="3858" max="3858" width="17.42578125" style="23" customWidth="1"/>
    <col min="3859" max="3859" width="15.85546875" style="23" customWidth="1"/>
    <col min="3860" max="3860" width="19.28515625" style="23" customWidth="1"/>
    <col min="3861" max="3862" width="0" style="23" hidden="1" customWidth="1"/>
    <col min="3863" max="3863" width="4.85546875" style="23" customWidth="1"/>
    <col min="3864" max="3868" width="13.85546875" style="23" customWidth="1"/>
    <col min="3869" max="4096" width="9.140625" style="23"/>
    <col min="4097" max="4097" width="5.7109375" style="23" customWidth="1"/>
    <col min="4098" max="4098" width="47.85546875" style="23" customWidth="1"/>
    <col min="4099" max="4101" width="11.28515625" style="23" customWidth="1"/>
    <col min="4102" max="4102" width="13" style="23" customWidth="1"/>
    <col min="4103" max="4107" width="16.42578125" style="23" customWidth="1"/>
    <col min="4108" max="4110" width="15.140625" style="23" customWidth="1"/>
    <col min="4111" max="4111" width="11.7109375" style="23" customWidth="1"/>
    <col min="4112" max="4112" width="13.140625" style="23" customWidth="1"/>
    <col min="4113" max="4113" width="16" style="23" customWidth="1"/>
    <col min="4114" max="4114" width="17.42578125" style="23" customWidth="1"/>
    <col min="4115" max="4115" width="15.85546875" style="23" customWidth="1"/>
    <col min="4116" max="4116" width="19.28515625" style="23" customWidth="1"/>
    <col min="4117" max="4118" width="0" style="23" hidden="1" customWidth="1"/>
    <col min="4119" max="4119" width="4.85546875" style="23" customWidth="1"/>
    <col min="4120" max="4124" width="13.85546875" style="23" customWidth="1"/>
    <col min="4125" max="4352" width="9.140625" style="23"/>
    <col min="4353" max="4353" width="5.7109375" style="23" customWidth="1"/>
    <col min="4354" max="4354" width="47.85546875" style="23" customWidth="1"/>
    <col min="4355" max="4357" width="11.28515625" style="23" customWidth="1"/>
    <col min="4358" max="4358" width="13" style="23" customWidth="1"/>
    <col min="4359" max="4363" width="16.42578125" style="23" customWidth="1"/>
    <col min="4364" max="4366" width="15.140625" style="23" customWidth="1"/>
    <col min="4367" max="4367" width="11.7109375" style="23" customWidth="1"/>
    <col min="4368" max="4368" width="13.140625" style="23" customWidth="1"/>
    <col min="4369" max="4369" width="16" style="23" customWidth="1"/>
    <col min="4370" max="4370" width="17.42578125" style="23" customWidth="1"/>
    <col min="4371" max="4371" width="15.85546875" style="23" customWidth="1"/>
    <col min="4372" max="4372" width="19.28515625" style="23" customWidth="1"/>
    <col min="4373" max="4374" width="0" style="23" hidden="1" customWidth="1"/>
    <col min="4375" max="4375" width="4.85546875" style="23" customWidth="1"/>
    <col min="4376" max="4380" width="13.85546875" style="23" customWidth="1"/>
    <col min="4381" max="4608" width="9.140625" style="23"/>
    <col min="4609" max="4609" width="5.7109375" style="23" customWidth="1"/>
    <col min="4610" max="4610" width="47.85546875" style="23" customWidth="1"/>
    <col min="4611" max="4613" width="11.28515625" style="23" customWidth="1"/>
    <col min="4614" max="4614" width="13" style="23" customWidth="1"/>
    <col min="4615" max="4619" width="16.42578125" style="23" customWidth="1"/>
    <col min="4620" max="4622" width="15.140625" style="23" customWidth="1"/>
    <col min="4623" max="4623" width="11.7109375" style="23" customWidth="1"/>
    <col min="4624" max="4624" width="13.140625" style="23" customWidth="1"/>
    <col min="4625" max="4625" width="16" style="23" customWidth="1"/>
    <col min="4626" max="4626" width="17.42578125" style="23" customWidth="1"/>
    <col min="4627" max="4627" width="15.85546875" style="23" customWidth="1"/>
    <col min="4628" max="4628" width="19.28515625" style="23" customWidth="1"/>
    <col min="4629" max="4630" width="0" style="23" hidden="1" customWidth="1"/>
    <col min="4631" max="4631" width="4.85546875" style="23" customWidth="1"/>
    <col min="4632" max="4636" width="13.85546875" style="23" customWidth="1"/>
    <col min="4637" max="4864" width="9.140625" style="23"/>
    <col min="4865" max="4865" width="5.7109375" style="23" customWidth="1"/>
    <col min="4866" max="4866" width="47.85546875" style="23" customWidth="1"/>
    <col min="4867" max="4869" width="11.28515625" style="23" customWidth="1"/>
    <col min="4870" max="4870" width="13" style="23" customWidth="1"/>
    <col min="4871" max="4875" width="16.42578125" style="23" customWidth="1"/>
    <col min="4876" max="4878" width="15.140625" style="23" customWidth="1"/>
    <col min="4879" max="4879" width="11.7109375" style="23" customWidth="1"/>
    <col min="4880" max="4880" width="13.140625" style="23" customWidth="1"/>
    <col min="4881" max="4881" width="16" style="23" customWidth="1"/>
    <col min="4882" max="4882" width="17.42578125" style="23" customWidth="1"/>
    <col min="4883" max="4883" width="15.85546875" style="23" customWidth="1"/>
    <col min="4884" max="4884" width="19.28515625" style="23" customWidth="1"/>
    <col min="4885" max="4886" width="0" style="23" hidden="1" customWidth="1"/>
    <col min="4887" max="4887" width="4.85546875" style="23" customWidth="1"/>
    <col min="4888" max="4892" width="13.85546875" style="23" customWidth="1"/>
    <col min="4893" max="5120" width="9.140625" style="23"/>
    <col min="5121" max="5121" width="5.7109375" style="23" customWidth="1"/>
    <col min="5122" max="5122" width="47.85546875" style="23" customWidth="1"/>
    <col min="5123" max="5125" width="11.28515625" style="23" customWidth="1"/>
    <col min="5126" max="5126" width="13" style="23" customWidth="1"/>
    <col min="5127" max="5131" width="16.42578125" style="23" customWidth="1"/>
    <col min="5132" max="5134" width="15.140625" style="23" customWidth="1"/>
    <col min="5135" max="5135" width="11.7109375" style="23" customWidth="1"/>
    <col min="5136" max="5136" width="13.140625" style="23" customWidth="1"/>
    <col min="5137" max="5137" width="16" style="23" customWidth="1"/>
    <col min="5138" max="5138" width="17.42578125" style="23" customWidth="1"/>
    <col min="5139" max="5139" width="15.85546875" style="23" customWidth="1"/>
    <col min="5140" max="5140" width="19.28515625" style="23" customWidth="1"/>
    <col min="5141" max="5142" width="0" style="23" hidden="1" customWidth="1"/>
    <col min="5143" max="5143" width="4.85546875" style="23" customWidth="1"/>
    <col min="5144" max="5148" width="13.85546875" style="23" customWidth="1"/>
    <col min="5149" max="5376" width="9.140625" style="23"/>
    <col min="5377" max="5377" width="5.7109375" style="23" customWidth="1"/>
    <col min="5378" max="5378" width="47.85546875" style="23" customWidth="1"/>
    <col min="5379" max="5381" width="11.28515625" style="23" customWidth="1"/>
    <col min="5382" max="5382" width="13" style="23" customWidth="1"/>
    <col min="5383" max="5387" width="16.42578125" style="23" customWidth="1"/>
    <col min="5388" max="5390" width="15.140625" style="23" customWidth="1"/>
    <col min="5391" max="5391" width="11.7109375" style="23" customWidth="1"/>
    <col min="5392" max="5392" width="13.140625" style="23" customWidth="1"/>
    <col min="5393" max="5393" width="16" style="23" customWidth="1"/>
    <col min="5394" max="5394" width="17.42578125" style="23" customWidth="1"/>
    <col min="5395" max="5395" width="15.85546875" style="23" customWidth="1"/>
    <col min="5396" max="5396" width="19.28515625" style="23" customWidth="1"/>
    <col min="5397" max="5398" width="0" style="23" hidden="1" customWidth="1"/>
    <col min="5399" max="5399" width="4.85546875" style="23" customWidth="1"/>
    <col min="5400" max="5404" width="13.85546875" style="23" customWidth="1"/>
    <col min="5405" max="5632" width="9.140625" style="23"/>
    <col min="5633" max="5633" width="5.7109375" style="23" customWidth="1"/>
    <col min="5634" max="5634" width="47.85546875" style="23" customWidth="1"/>
    <col min="5635" max="5637" width="11.28515625" style="23" customWidth="1"/>
    <col min="5638" max="5638" width="13" style="23" customWidth="1"/>
    <col min="5639" max="5643" width="16.42578125" style="23" customWidth="1"/>
    <col min="5644" max="5646" width="15.140625" style="23" customWidth="1"/>
    <col min="5647" max="5647" width="11.7109375" style="23" customWidth="1"/>
    <col min="5648" max="5648" width="13.140625" style="23" customWidth="1"/>
    <col min="5649" max="5649" width="16" style="23" customWidth="1"/>
    <col min="5650" max="5650" width="17.42578125" style="23" customWidth="1"/>
    <col min="5651" max="5651" width="15.85546875" style="23" customWidth="1"/>
    <col min="5652" max="5652" width="19.28515625" style="23" customWidth="1"/>
    <col min="5653" max="5654" width="0" style="23" hidden="1" customWidth="1"/>
    <col min="5655" max="5655" width="4.85546875" style="23" customWidth="1"/>
    <col min="5656" max="5660" width="13.85546875" style="23" customWidth="1"/>
    <col min="5661" max="5888" width="9.140625" style="23"/>
    <col min="5889" max="5889" width="5.7109375" style="23" customWidth="1"/>
    <col min="5890" max="5890" width="47.85546875" style="23" customWidth="1"/>
    <col min="5891" max="5893" width="11.28515625" style="23" customWidth="1"/>
    <col min="5894" max="5894" width="13" style="23" customWidth="1"/>
    <col min="5895" max="5899" width="16.42578125" style="23" customWidth="1"/>
    <col min="5900" max="5902" width="15.140625" style="23" customWidth="1"/>
    <col min="5903" max="5903" width="11.7109375" style="23" customWidth="1"/>
    <col min="5904" max="5904" width="13.140625" style="23" customWidth="1"/>
    <col min="5905" max="5905" width="16" style="23" customWidth="1"/>
    <col min="5906" max="5906" width="17.42578125" style="23" customWidth="1"/>
    <col min="5907" max="5907" width="15.85546875" style="23" customWidth="1"/>
    <col min="5908" max="5908" width="19.28515625" style="23" customWidth="1"/>
    <col min="5909" max="5910" width="0" style="23" hidden="1" customWidth="1"/>
    <col min="5911" max="5911" width="4.85546875" style="23" customWidth="1"/>
    <col min="5912" max="5916" width="13.85546875" style="23" customWidth="1"/>
    <col min="5917" max="6144" width="9.140625" style="23"/>
    <col min="6145" max="6145" width="5.7109375" style="23" customWidth="1"/>
    <col min="6146" max="6146" width="47.85546875" style="23" customWidth="1"/>
    <col min="6147" max="6149" width="11.28515625" style="23" customWidth="1"/>
    <col min="6150" max="6150" width="13" style="23" customWidth="1"/>
    <col min="6151" max="6155" width="16.42578125" style="23" customWidth="1"/>
    <col min="6156" max="6158" width="15.140625" style="23" customWidth="1"/>
    <col min="6159" max="6159" width="11.7109375" style="23" customWidth="1"/>
    <col min="6160" max="6160" width="13.140625" style="23" customWidth="1"/>
    <col min="6161" max="6161" width="16" style="23" customWidth="1"/>
    <col min="6162" max="6162" width="17.42578125" style="23" customWidth="1"/>
    <col min="6163" max="6163" width="15.85546875" style="23" customWidth="1"/>
    <col min="6164" max="6164" width="19.28515625" style="23" customWidth="1"/>
    <col min="6165" max="6166" width="0" style="23" hidden="1" customWidth="1"/>
    <col min="6167" max="6167" width="4.85546875" style="23" customWidth="1"/>
    <col min="6168" max="6172" width="13.85546875" style="23" customWidth="1"/>
    <col min="6173" max="6400" width="9.140625" style="23"/>
    <col min="6401" max="6401" width="5.7109375" style="23" customWidth="1"/>
    <col min="6402" max="6402" width="47.85546875" style="23" customWidth="1"/>
    <col min="6403" max="6405" width="11.28515625" style="23" customWidth="1"/>
    <col min="6406" max="6406" width="13" style="23" customWidth="1"/>
    <col min="6407" max="6411" width="16.42578125" style="23" customWidth="1"/>
    <col min="6412" max="6414" width="15.140625" style="23" customWidth="1"/>
    <col min="6415" max="6415" width="11.7109375" style="23" customWidth="1"/>
    <col min="6416" max="6416" width="13.140625" style="23" customWidth="1"/>
    <col min="6417" max="6417" width="16" style="23" customWidth="1"/>
    <col min="6418" max="6418" width="17.42578125" style="23" customWidth="1"/>
    <col min="6419" max="6419" width="15.85546875" style="23" customWidth="1"/>
    <col min="6420" max="6420" width="19.28515625" style="23" customWidth="1"/>
    <col min="6421" max="6422" width="0" style="23" hidden="1" customWidth="1"/>
    <col min="6423" max="6423" width="4.85546875" style="23" customWidth="1"/>
    <col min="6424" max="6428" width="13.85546875" style="23" customWidth="1"/>
    <col min="6429" max="6656" width="9.140625" style="23"/>
    <col min="6657" max="6657" width="5.7109375" style="23" customWidth="1"/>
    <col min="6658" max="6658" width="47.85546875" style="23" customWidth="1"/>
    <col min="6659" max="6661" width="11.28515625" style="23" customWidth="1"/>
    <col min="6662" max="6662" width="13" style="23" customWidth="1"/>
    <col min="6663" max="6667" width="16.42578125" style="23" customWidth="1"/>
    <col min="6668" max="6670" width="15.140625" style="23" customWidth="1"/>
    <col min="6671" max="6671" width="11.7109375" style="23" customWidth="1"/>
    <col min="6672" max="6672" width="13.140625" style="23" customWidth="1"/>
    <col min="6673" max="6673" width="16" style="23" customWidth="1"/>
    <col min="6674" max="6674" width="17.42578125" style="23" customWidth="1"/>
    <col min="6675" max="6675" width="15.85546875" style="23" customWidth="1"/>
    <col min="6676" max="6676" width="19.28515625" style="23" customWidth="1"/>
    <col min="6677" max="6678" width="0" style="23" hidden="1" customWidth="1"/>
    <col min="6679" max="6679" width="4.85546875" style="23" customWidth="1"/>
    <col min="6680" max="6684" width="13.85546875" style="23" customWidth="1"/>
    <col min="6685" max="6912" width="9.140625" style="23"/>
    <col min="6913" max="6913" width="5.7109375" style="23" customWidth="1"/>
    <col min="6914" max="6914" width="47.85546875" style="23" customWidth="1"/>
    <col min="6915" max="6917" width="11.28515625" style="23" customWidth="1"/>
    <col min="6918" max="6918" width="13" style="23" customWidth="1"/>
    <col min="6919" max="6923" width="16.42578125" style="23" customWidth="1"/>
    <col min="6924" max="6926" width="15.140625" style="23" customWidth="1"/>
    <col min="6927" max="6927" width="11.7109375" style="23" customWidth="1"/>
    <col min="6928" max="6928" width="13.140625" style="23" customWidth="1"/>
    <col min="6929" max="6929" width="16" style="23" customWidth="1"/>
    <col min="6930" max="6930" width="17.42578125" style="23" customWidth="1"/>
    <col min="6931" max="6931" width="15.85546875" style="23" customWidth="1"/>
    <col min="6932" max="6932" width="19.28515625" style="23" customWidth="1"/>
    <col min="6933" max="6934" width="0" style="23" hidden="1" customWidth="1"/>
    <col min="6935" max="6935" width="4.85546875" style="23" customWidth="1"/>
    <col min="6936" max="6940" width="13.85546875" style="23" customWidth="1"/>
    <col min="6941" max="7168" width="9.140625" style="23"/>
    <col min="7169" max="7169" width="5.7109375" style="23" customWidth="1"/>
    <col min="7170" max="7170" width="47.85546875" style="23" customWidth="1"/>
    <col min="7171" max="7173" width="11.28515625" style="23" customWidth="1"/>
    <col min="7174" max="7174" width="13" style="23" customWidth="1"/>
    <col min="7175" max="7179" width="16.42578125" style="23" customWidth="1"/>
    <col min="7180" max="7182" width="15.140625" style="23" customWidth="1"/>
    <col min="7183" max="7183" width="11.7109375" style="23" customWidth="1"/>
    <col min="7184" max="7184" width="13.140625" style="23" customWidth="1"/>
    <col min="7185" max="7185" width="16" style="23" customWidth="1"/>
    <col min="7186" max="7186" width="17.42578125" style="23" customWidth="1"/>
    <col min="7187" max="7187" width="15.85546875" style="23" customWidth="1"/>
    <col min="7188" max="7188" width="19.28515625" style="23" customWidth="1"/>
    <col min="7189" max="7190" width="0" style="23" hidden="1" customWidth="1"/>
    <col min="7191" max="7191" width="4.85546875" style="23" customWidth="1"/>
    <col min="7192" max="7196" width="13.85546875" style="23" customWidth="1"/>
    <col min="7197" max="7424" width="9.140625" style="23"/>
    <col min="7425" max="7425" width="5.7109375" style="23" customWidth="1"/>
    <col min="7426" max="7426" width="47.85546875" style="23" customWidth="1"/>
    <col min="7427" max="7429" width="11.28515625" style="23" customWidth="1"/>
    <col min="7430" max="7430" width="13" style="23" customWidth="1"/>
    <col min="7431" max="7435" width="16.42578125" style="23" customWidth="1"/>
    <col min="7436" max="7438" width="15.140625" style="23" customWidth="1"/>
    <col min="7439" max="7439" width="11.7109375" style="23" customWidth="1"/>
    <col min="7440" max="7440" width="13.140625" style="23" customWidth="1"/>
    <col min="7441" max="7441" width="16" style="23" customWidth="1"/>
    <col min="7442" max="7442" width="17.42578125" style="23" customWidth="1"/>
    <col min="7443" max="7443" width="15.85546875" style="23" customWidth="1"/>
    <col min="7444" max="7444" width="19.28515625" style="23" customWidth="1"/>
    <col min="7445" max="7446" width="0" style="23" hidden="1" customWidth="1"/>
    <col min="7447" max="7447" width="4.85546875" style="23" customWidth="1"/>
    <col min="7448" max="7452" width="13.85546875" style="23" customWidth="1"/>
    <col min="7453" max="7680" width="9.140625" style="23"/>
    <col min="7681" max="7681" width="5.7109375" style="23" customWidth="1"/>
    <col min="7682" max="7682" width="47.85546875" style="23" customWidth="1"/>
    <col min="7683" max="7685" width="11.28515625" style="23" customWidth="1"/>
    <col min="7686" max="7686" width="13" style="23" customWidth="1"/>
    <col min="7687" max="7691" width="16.42578125" style="23" customWidth="1"/>
    <col min="7692" max="7694" width="15.140625" style="23" customWidth="1"/>
    <col min="7695" max="7695" width="11.7109375" style="23" customWidth="1"/>
    <col min="7696" max="7696" width="13.140625" style="23" customWidth="1"/>
    <col min="7697" max="7697" width="16" style="23" customWidth="1"/>
    <col min="7698" max="7698" width="17.42578125" style="23" customWidth="1"/>
    <col min="7699" max="7699" width="15.85546875" style="23" customWidth="1"/>
    <col min="7700" max="7700" width="19.28515625" style="23" customWidth="1"/>
    <col min="7701" max="7702" width="0" style="23" hidden="1" customWidth="1"/>
    <col min="7703" max="7703" width="4.85546875" style="23" customWidth="1"/>
    <col min="7704" max="7708" width="13.85546875" style="23" customWidth="1"/>
    <col min="7709" max="7936" width="9.140625" style="23"/>
    <col min="7937" max="7937" width="5.7109375" style="23" customWidth="1"/>
    <col min="7938" max="7938" width="47.85546875" style="23" customWidth="1"/>
    <col min="7939" max="7941" width="11.28515625" style="23" customWidth="1"/>
    <col min="7942" max="7942" width="13" style="23" customWidth="1"/>
    <col min="7943" max="7947" width="16.42578125" style="23" customWidth="1"/>
    <col min="7948" max="7950" width="15.140625" style="23" customWidth="1"/>
    <col min="7951" max="7951" width="11.7109375" style="23" customWidth="1"/>
    <col min="7952" max="7952" width="13.140625" style="23" customWidth="1"/>
    <col min="7953" max="7953" width="16" style="23" customWidth="1"/>
    <col min="7954" max="7954" width="17.42578125" style="23" customWidth="1"/>
    <col min="7955" max="7955" width="15.85546875" style="23" customWidth="1"/>
    <col min="7956" max="7956" width="19.28515625" style="23" customWidth="1"/>
    <col min="7957" max="7958" width="0" style="23" hidden="1" customWidth="1"/>
    <col min="7959" max="7959" width="4.85546875" style="23" customWidth="1"/>
    <col min="7960" max="7964" width="13.85546875" style="23" customWidth="1"/>
    <col min="7965" max="8192" width="9.140625" style="23"/>
    <col min="8193" max="8193" width="5.7109375" style="23" customWidth="1"/>
    <col min="8194" max="8194" width="47.85546875" style="23" customWidth="1"/>
    <col min="8195" max="8197" width="11.28515625" style="23" customWidth="1"/>
    <col min="8198" max="8198" width="13" style="23" customWidth="1"/>
    <col min="8199" max="8203" width="16.42578125" style="23" customWidth="1"/>
    <col min="8204" max="8206" width="15.140625" style="23" customWidth="1"/>
    <col min="8207" max="8207" width="11.7109375" style="23" customWidth="1"/>
    <col min="8208" max="8208" width="13.140625" style="23" customWidth="1"/>
    <col min="8209" max="8209" width="16" style="23" customWidth="1"/>
    <col min="8210" max="8210" width="17.42578125" style="23" customWidth="1"/>
    <col min="8211" max="8211" width="15.85546875" style="23" customWidth="1"/>
    <col min="8212" max="8212" width="19.28515625" style="23" customWidth="1"/>
    <col min="8213" max="8214" width="0" style="23" hidden="1" customWidth="1"/>
    <col min="8215" max="8215" width="4.85546875" style="23" customWidth="1"/>
    <col min="8216" max="8220" width="13.85546875" style="23" customWidth="1"/>
    <col min="8221" max="8448" width="9.140625" style="23"/>
    <col min="8449" max="8449" width="5.7109375" style="23" customWidth="1"/>
    <col min="8450" max="8450" width="47.85546875" style="23" customWidth="1"/>
    <col min="8451" max="8453" width="11.28515625" style="23" customWidth="1"/>
    <col min="8454" max="8454" width="13" style="23" customWidth="1"/>
    <col min="8455" max="8459" width="16.42578125" style="23" customWidth="1"/>
    <col min="8460" max="8462" width="15.140625" style="23" customWidth="1"/>
    <col min="8463" max="8463" width="11.7109375" style="23" customWidth="1"/>
    <col min="8464" max="8464" width="13.140625" style="23" customWidth="1"/>
    <col min="8465" max="8465" width="16" style="23" customWidth="1"/>
    <col min="8466" max="8466" width="17.42578125" style="23" customWidth="1"/>
    <col min="8467" max="8467" width="15.85546875" style="23" customWidth="1"/>
    <col min="8468" max="8468" width="19.28515625" style="23" customWidth="1"/>
    <col min="8469" max="8470" width="0" style="23" hidden="1" customWidth="1"/>
    <col min="8471" max="8471" width="4.85546875" style="23" customWidth="1"/>
    <col min="8472" max="8476" width="13.85546875" style="23" customWidth="1"/>
    <col min="8477" max="8704" width="9.140625" style="23"/>
    <col min="8705" max="8705" width="5.7109375" style="23" customWidth="1"/>
    <col min="8706" max="8706" width="47.85546875" style="23" customWidth="1"/>
    <col min="8707" max="8709" width="11.28515625" style="23" customWidth="1"/>
    <col min="8710" max="8710" width="13" style="23" customWidth="1"/>
    <col min="8711" max="8715" width="16.42578125" style="23" customWidth="1"/>
    <col min="8716" max="8718" width="15.140625" style="23" customWidth="1"/>
    <col min="8719" max="8719" width="11.7109375" style="23" customWidth="1"/>
    <col min="8720" max="8720" width="13.140625" style="23" customWidth="1"/>
    <col min="8721" max="8721" width="16" style="23" customWidth="1"/>
    <col min="8722" max="8722" width="17.42578125" style="23" customWidth="1"/>
    <col min="8723" max="8723" width="15.85546875" style="23" customWidth="1"/>
    <col min="8724" max="8724" width="19.28515625" style="23" customWidth="1"/>
    <col min="8725" max="8726" width="0" style="23" hidden="1" customWidth="1"/>
    <col min="8727" max="8727" width="4.85546875" style="23" customWidth="1"/>
    <col min="8728" max="8732" width="13.85546875" style="23" customWidth="1"/>
    <col min="8733" max="8960" width="9.140625" style="23"/>
    <col min="8961" max="8961" width="5.7109375" style="23" customWidth="1"/>
    <col min="8962" max="8962" width="47.85546875" style="23" customWidth="1"/>
    <col min="8963" max="8965" width="11.28515625" style="23" customWidth="1"/>
    <col min="8966" max="8966" width="13" style="23" customWidth="1"/>
    <col min="8967" max="8971" width="16.42578125" style="23" customWidth="1"/>
    <col min="8972" max="8974" width="15.140625" style="23" customWidth="1"/>
    <col min="8975" max="8975" width="11.7109375" style="23" customWidth="1"/>
    <col min="8976" max="8976" width="13.140625" style="23" customWidth="1"/>
    <col min="8977" max="8977" width="16" style="23" customWidth="1"/>
    <col min="8978" max="8978" width="17.42578125" style="23" customWidth="1"/>
    <col min="8979" max="8979" width="15.85546875" style="23" customWidth="1"/>
    <col min="8980" max="8980" width="19.28515625" style="23" customWidth="1"/>
    <col min="8981" max="8982" width="0" style="23" hidden="1" customWidth="1"/>
    <col min="8983" max="8983" width="4.85546875" style="23" customWidth="1"/>
    <col min="8984" max="8988" width="13.85546875" style="23" customWidth="1"/>
    <col min="8989" max="9216" width="9.140625" style="23"/>
    <col min="9217" max="9217" width="5.7109375" style="23" customWidth="1"/>
    <col min="9218" max="9218" width="47.85546875" style="23" customWidth="1"/>
    <col min="9219" max="9221" width="11.28515625" style="23" customWidth="1"/>
    <col min="9222" max="9222" width="13" style="23" customWidth="1"/>
    <col min="9223" max="9227" width="16.42578125" style="23" customWidth="1"/>
    <col min="9228" max="9230" width="15.140625" style="23" customWidth="1"/>
    <col min="9231" max="9231" width="11.7109375" style="23" customWidth="1"/>
    <col min="9232" max="9232" width="13.140625" style="23" customWidth="1"/>
    <col min="9233" max="9233" width="16" style="23" customWidth="1"/>
    <col min="9234" max="9234" width="17.42578125" style="23" customWidth="1"/>
    <col min="9235" max="9235" width="15.85546875" style="23" customWidth="1"/>
    <col min="9236" max="9236" width="19.28515625" style="23" customWidth="1"/>
    <col min="9237" max="9238" width="0" style="23" hidden="1" customWidth="1"/>
    <col min="9239" max="9239" width="4.85546875" style="23" customWidth="1"/>
    <col min="9240" max="9244" width="13.85546875" style="23" customWidth="1"/>
    <col min="9245" max="9472" width="9.140625" style="23"/>
    <col min="9473" max="9473" width="5.7109375" style="23" customWidth="1"/>
    <col min="9474" max="9474" width="47.85546875" style="23" customWidth="1"/>
    <col min="9475" max="9477" width="11.28515625" style="23" customWidth="1"/>
    <col min="9478" max="9478" width="13" style="23" customWidth="1"/>
    <col min="9479" max="9483" width="16.42578125" style="23" customWidth="1"/>
    <col min="9484" max="9486" width="15.140625" style="23" customWidth="1"/>
    <col min="9487" max="9487" width="11.7109375" style="23" customWidth="1"/>
    <col min="9488" max="9488" width="13.140625" style="23" customWidth="1"/>
    <col min="9489" max="9489" width="16" style="23" customWidth="1"/>
    <col min="9490" max="9490" width="17.42578125" style="23" customWidth="1"/>
    <col min="9491" max="9491" width="15.85546875" style="23" customWidth="1"/>
    <col min="9492" max="9492" width="19.28515625" style="23" customWidth="1"/>
    <col min="9493" max="9494" width="0" style="23" hidden="1" customWidth="1"/>
    <col min="9495" max="9495" width="4.85546875" style="23" customWidth="1"/>
    <col min="9496" max="9500" width="13.85546875" style="23" customWidth="1"/>
    <col min="9501" max="9728" width="9.140625" style="23"/>
    <col min="9729" max="9729" width="5.7109375" style="23" customWidth="1"/>
    <col min="9730" max="9730" width="47.85546875" style="23" customWidth="1"/>
    <col min="9731" max="9733" width="11.28515625" style="23" customWidth="1"/>
    <col min="9734" max="9734" width="13" style="23" customWidth="1"/>
    <col min="9735" max="9739" width="16.42578125" style="23" customWidth="1"/>
    <col min="9740" max="9742" width="15.140625" style="23" customWidth="1"/>
    <col min="9743" max="9743" width="11.7109375" style="23" customWidth="1"/>
    <col min="9744" max="9744" width="13.140625" style="23" customWidth="1"/>
    <col min="9745" max="9745" width="16" style="23" customWidth="1"/>
    <col min="9746" max="9746" width="17.42578125" style="23" customWidth="1"/>
    <col min="9747" max="9747" width="15.85546875" style="23" customWidth="1"/>
    <col min="9748" max="9748" width="19.28515625" style="23" customWidth="1"/>
    <col min="9749" max="9750" width="0" style="23" hidden="1" customWidth="1"/>
    <col min="9751" max="9751" width="4.85546875" style="23" customWidth="1"/>
    <col min="9752" max="9756" width="13.85546875" style="23" customWidth="1"/>
    <col min="9757" max="9984" width="9.140625" style="23"/>
    <col min="9985" max="9985" width="5.7109375" style="23" customWidth="1"/>
    <col min="9986" max="9986" width="47.85546875" style="23" customWidth="1"/>
    <col min="9987" max="9989" width="11.28515625" style="23" customWidth="1"/>
    <col min="9990" max="9990" width="13" style="23" customWidth="1"/>
    <col min="9991" max="9995" width="16.42578125" style="23" customWidth="1"/>
    <col min="9996" max="9998" width="15.140625" style="23" customWidth="1"/>
    <col min="9999" max="9999" width="11.7109375" style="23" customWidth="1"/>
    <col min="10000" max="10000" width="13.140625" style="23" customWidth="1"/>
    <col min="10001" max="10001" width="16" style="23" customWidth="1"/>
    <col min="10002" max="10002" width="17.42578125" style="23" customWidth="1"/>
    <col min="10003" max="10003" width="15.85546875" style="23" customWidth="1"/>
    <col min="10004" max="10004" width="19.28515625" style="23" customWidth="1"/>
    <col min="10005" max="10006" width="0" style="23" hidden="1" customWidth="1"/>
    <col min="10007" max="10007" width="4.85546875" style="23" customWidth="1"/>
    <col min="10008" max="10012" width="13.85546875" style="23" customWidth="1"/>
    <col min="10013" max="10240" width="9.140625" style="23"/>
    <col min="10241" max="10241" width="5.7109375" style="23" customWidth="1"/>
    <col min="10242" max="10242" width="47.85546875" style="23" customWidth="1"/>
    <col min="10243" max="10245" width="11.28515625" style="23" customWidth="1"/>
    <col min="10246" max="10246" width="13" style="23" customWidth="1"/>
    <col min="10247" max="10251" width="16.42578125" style="23" customWidth="1"/>
    <col min="10252" max="10254" width="15.140625" style="23" customWidth="1"/>
    <col min="10255" max="10255" width="11.7109375" style="23" customWidth="1"/>
    <col min="10256" max="10256" width="13.140625" style="23" customWidth="1"/>
    <col min="10257" max="10257" width="16" style="23" customWidth="1"/>
    <col min="10258" max="10258" width="17.42578125" style="23" customWidth="1"/>
    <col min="10259" max="10259" width="15.85546875" style="23" customWidth="1"/>
    <col min="10260" max="10260" width="19.28515625" style="23" customWidth="1"/>
    <col min="10261" max="10262" width="0" style="23" hidden="1" customWidth="1"/>
    <col min="10263" max="10263" width="4.85546875" style="23" customWidth="1"/>
    <col min="10264" max="10268" width="13.85546875" style="23" customWidth="1"/>
    <col min="10269" max="10496" width="9.140625" style="23"/>
    <col min="10497" max="10497" width="5.7109375" style="23" customWidth="1"/>
    <col min="10498" max="10498" width="47.85546875" style="23" customWidth="1"/>
    <col min="10499" max="10501" width="11.28515625" style="23" customWidth="1"/>
    <col min="10502" max="10502" width="13" style="23" customWidth="1"/>
    <col min="10503" max="10507" width="16.42578125" style="23" customWidth="1"/>
    <col min="10508" max="10510" width="15.140625" style="23" customWidth="1"/>
    <col min="10511" max="10511" width="11.7109375" style="23" customWidth="1"/>
    <col min="10512" max="10512" width="13.140625" style="23" customWidth="1"/>
    <col min="10513" max="10513" width="16" style="23" customWidth="1"/>
    <col min="10514" max="10514" width="17.42578125" style="23" customWidth="1"/>
    <col min="10515" max="10515" width="15.85546875" style="23" customWidth="1"/>
    <col min="10516" max="10516" width="19.28515625" style="23" customWidth="1"/>
    <col min="10517" max="10518" width="0" style="23" hidden="1" customWidth="1"/>
    <col min="10519" max="10519" width="4.85546875" style="23" customWidth="1"/>
    <col min="10520" max="10524" width="13.85546875" style="23" customWidth="1"/>
    <col min="10525" max="10752" width="9.140625" style="23"/>
    <col min="10753" max="10753" width="5.7109375" style="23" customWidth="1"/>
    <col min="10754" max="10754" width="47.85546875" style="23" customWidth="1"/>
    <col min="10755" max="10757" width="11.28515625" style="23" customWidth="1"/>
    <col min="10758" max="10758" width="13" style="23" customWidth="1"/>
    <col min="10759" max="10763" width="16.42578125" style="23" customWidth="1"/>
    <col min="10764" max="10766" width="15.140625" style="23" customWidth="1"/>
    <col min="10767" max="10767" width="11.7109375" style="23" customWidth="1"/>
    <col min="10768" max="10768" width="13.140625" style="23" customWidth="1"/>
    <col min="10769" max="10769" width="16" style="23" customWidth="1"/>
    <col min="10770" max="10770" width="17.42578125" style="23" customWidth="1"/>
    <col min="10771" max="10771" width="15.85546875" style="23" customWidth="1"/>
    <col min="10772" max="10772" width="19.28515625" style="23" customWidth="1"/>
    <col min="10773" max="10774" width="0" style="23" hidden="1" customWidth="1"/>
    <col min="10775" max="10775" width="4.85546875" style="23" customWidth="1"/>
    <col min="10776" max="10780" width="13.85546875" style="23" customWidth="1"/>
    <col min="10781" max="11008" width="9.140625" style="23"/>
    <col min="11009" max="11009" width="5.7109375" style="23" customWidth="1"/>
    <col min="11010" max="11010" width="47.85546875" style="23" customWidth="1"/>
    <col min="11011" max="11013" width="11.28515625" style="23" customWidth="1"/>
    <col min="11014" max="11014" width="13" style="23" customWidth="1"/>
    <col min="11015" max="11019" width="16.42578125" style="23" customWidth="1"/>
    <col min="11020" max="11022" width="15.140625" style="23" customWidth="1"/>
    <col min="11023" max="11023" width="11.7109375" style="23" customWidth="1"/>
    <col min="11024" max="11024" width="13.140625" style="23" customWidth="1"/>
    <col min="11025" max="11025" width="16" style="23" customWidth="1"/>
    <col min="11026" max="11026" width="17.42578125" style="23" customWidth="1"/>
    <col min="11027" max="11027" width="15.85546875" style="23" customWidth="1"/>
    <col min="11028" max="11028" width="19.28515625" style="23" customWidth="1"/>
    <col min="11029" max="11030" width="0" style="23" hidden="1" customWidth="1"/>
    <col min="11031" max="11031" width="4.85546875" style="23" customWidth="1"/>
    <col min="11032" max="11036" width="13.85546875" style="23" customWidth="1"/>
    <col min="11037" max="11264" width="9.140625" style="23"/>
    <col min="11265" max="11265" width="5.7109375" style="23" customWidth="1"/>
    <col min="11266" max="11266" width="47.85546875" style="23" customWidth="1"/>
    <col min="11267" max="11269" width="11.28515625" style="23" customWidth="1"/>
    <col min="11270" max="11270" width="13" style="23" customWidth="1"/>
    <col min="11271" max="11275" width="16.42578125" style="23" customWidth="1"/>
    <col min="11276" max="11278" width="15.140625" style="23" customWidth="1"/>
    <col min="11279" max="11279" width="11.7109375" style="23" customWidth="1"/>
    <col min="11280" max="11280" width="13.140625" style="23" customWidth="1"/>
    <col min="11281" max="11281" width="16" style="23" customWidth="1"/>
    <col min="11282" max="11282" width="17.42578125" style="23" customWidth="1"/>
    <col min="11283" max="11283" width="15.85546875" style="23" customWidth="1"/>
    <col min="11284" max="11284" width="19.28515625" style="23" customWidth="1"/>
    <col min="11285" max="11286" width="0" style="23" hidden="1" customWidth="1"/>
    <col min="11287" max="11287" width="4.85546875" style="23" customWidth="1"/>
    <col min="11288" max="11292" width="13.85546875" style="23" customWidth="1"/>
    <col min="11293" max="11520" width="9.140625" style="23"/>
    <col min="11521" max="11521" width="5.7109375" style="23" customWidth="1"/>
    <col min="11522" max="11522" width="47.85546875" style="23" customWidth="1"/>
    <col min="11523" max="11525" width="11.28515625" style="23" customWidth="1"/>
    <col min="11526" max="11526" width="13" style="23" customWidth="1"/>
    <col min="11527" max="11531" width="16.42578125" style="23" customWidth="1"/>
    <col min="11532" max="11534" width="15.140625" style="23" customWidth="1"/>
    <col min="11535" max="11535" width="11.7109375" style="23" customWidth="1"/>
    <col min="11536" max="11536" width="13.140625" style="23" customWidth="1"/>
    <col min="11537" max="11537" width="16" style="23" customWidth="1"/>
    <col min="11538" max="11538" width="17.42578125" style="23" customWidth="1"/>
    <col min="11539" max="11539" width="15.85546875" style="23" customWidth="1"/>
    <col min="11540" max="11540" width="19.28515625" style="23" customWidth="1"/>
    <col min="11541" max="11542" width="0" style="23" hidden="1" customWidth="1"/>
    <col min="11543" max="11543" width="4.85546875" style="23" customWidth="1"/>
    <col min="11544" max="11548" width="13.85546875" style="23" customWidth="1"/>
    <col min="11549" max="11776" width="9.140625" style="23"/>
    <col min="11777" max="11777" width="5.7109375" style="23" customWidth="1"/>
    <col min="11778" max="11778" width="47.85546875" style="23" customWidth="1"/>
    <col min="11779" max="11781" width="11.28515625" style="23" customWidth="1"/>
    <col min="11782" max="11782" width="13" style="23" customWidth="1"/>
    <col min="11783" max="11787" width="16.42578125" style="23" customWidth="1"/>
    <col min="11788" max="11790" width="15.140625" style="23" customWidth="1"/>
    <col min="11791" max="11791" width="11.7109375" style="23" customWidth="1"/>
    <col min="11792" max="11792" width="13.140625" style="23" customWidth="1"/>
    <col min="11793" max="11793" width="16" style="23" customWidth="1"/>
    <col min="11794" max="11794" width="17.42578125" style="23" customWidth="1"/>
    <col min="11795" max="11795" width="15.85546875" style="23" customWidth="1"/>
    <col min="11796" max="11796" width="19.28515625" style="23" customWidth="1"/>
    <col min="11797" max="11798" width="0" style="23" hidden="1" customWidth="1"/>
    <col min="11799" max="11799" width="4.85546875" style="23" customWidth="1"/>
    <col min="11800" max="11804" width="13.85546875" style="23" customWidth="1"/>
    <col min="11805" max="12032" width="9.140625" style="23"/>
    <col min="12033" max="12033" width="5.7109375" style="23" customWidth="1"/>
    <col min="12034" max="12034" width="47.85546875" style="23" customWidth="1"/>
    <col min="12035" max="12037" width="11.28515625" style="23" customWidth="1"/>
    <col min="12038" max="12038" width="13" style="23" customWidth="1"/>
    <col min="12039" max="12043" width="16.42578125" style="23" customWidth="1"/>
    <col min="12044" max="12046" width="15.140625" style="23" customWidth="1"/>
    <col min="12047" max="12047" width="11.7109375" style="23" customWidth="1"/>
    <col min="12048" max="12048" width="13.140625" style="23" customWidth="1"/>
    <col min="12049" max="12049" width="16" style="23" customWidth="1"/>
    <col min="12050" max="12050" width="17.42578125" style="23" customWidth="1"/>
    <col min="12051" max="12051" width="15.85546875" style="23" customWidth="1"/>
    <col min="12052" max="12052" width="19.28515625" style="23" customWidth="1"/>
    <col min="12053" max="12054" width="0" style="23" hidden="1" customWidth="1"/>
    <col min="12055" max="12055" width="4.85546875" style="23" customWidth="1"/>
    <col min="12056" max="12060" width="13.85546875" style="23" customWidth="1"/>
    <col min="12061" max="12288" width="9.140625" style="23"/>
    <col min="12289" max="12289" width="5.7109375" style="23" customWidth="1"/>
    <col min="12290" max="12290" width="47.85546875" style="23" customWidth="1"/>
    <col min="12291" max="12293" width="11.28515625" style="23" customWidth="1"/>
    <col min="12294" max="12294" width="13" style="23" customWidth="1"/>
    <col min="12295" max="12299" width="16.42578125" style="23" customWidth="1"/>
    <col min="12300" max="12302" width="15.140625" style="23" customWidth="1"/>
    <col min="12303" max="12303" width="11.7109375" style="23" customWidth="1"/>
    <col min="12304" max="12304" width="13.140625" style="23" customWidth="1"/>
    <col min="12305" max="12305" width="16" style="23" customWidth="1"/>
    <col min="12306" max="12306" width="17.42578125" style="23" customWidth="1"/>
    <col min="12307" max="12307" width="15.85546875" style="23" customWidth="1"/>
    <col min="12308" max="12308" width="19.28515625" style="23" customWidth="1"/>
    <col min="12309" max="12310" width="0" style="23" hidden="1" customWidth="1"/>
    <col min="12311" max="12311" width="4.85546875" style="23" customWidth="1"/>
    <col min="12312" max="12316" width="13.85546875" style="23" customWidth="1"/>
    <col min="12317" max="12544" width="9.140625" style="23"/>
    <col min="12545" max="12545" width="5.7109375" style="23" customWidth="1"/>
    <col min="12546" max="12546" width="47.85546875" style="23" customWidth="1"/>
    <col min="12547" max="12549" width="11.28515625" style="23" customWidth="1"/>
    <col min="12550" max="12550" width="13" style="23" customWidth="1"/>
    <col min="12551" max="12555" width="16.42578125" style="23" customWidth="1"/>
    <col min="12556" max="12558" width="15.140625" style="23" customWidth="1"/>
    <col min="12559" max="12559" width="11.7109375" style="23" customWidth="1"/>
    <col min="12560" max="12560" width="13.140625" style="23" customWidth="1"/>
    <col min="12561" max="12561" width="16" style="23" customWidth="1"/>
    <col min="12562" max="12562" width="17.42578125" style="23" customWidth="1"/>
    <col min="12563" max="12563" width="15.85546875" style="23" customWidth="1"/>
    <col min="12564" max="12564" width="19.28515625" style="23" customWidth="1"/>
    <col min="12565" max="12566" width="0" style="23" hidden="1" customWidth="1"/>
    <col min="12567" max="12567" width="4.85546875" style="23" customWidth="1"/>
    <col min="12568" max="12572" width="13.85546875" style="23" customWidth="1"/>
    <col min="12573" max="12800" width="9.140625" style="23"/>
    <col min="12801" max="12801" width="5.7109375" style="23" customWidth="1"/>
    <col min="12802" max="12802" width="47.85546875" style="23" customWidth="1"/>
    <col min="12803" max="12805" width="11.28515625" style="23" customWidth="1"/>
    <col min="12806" max="12806" width="13" style="23" customWidth="1"/>
    <col min="12807" max="12811" width="16.42578125" style="23" customWidth="1"/>
    <col min="12812" max="12814" width="15.140625" style="23" customWidth="1"/>
    <col min="12815" max="12815" width="11.7109375" style="23" customWidth="1"/>
    <col min="12816" max="12816" width="13.140625" style="23" customWidth="1"/>
    <col min="12817" max="12817" width="16" style="23" customWidth="1"/>
    <col min="12818" max="12818" width="17.42578125" style="23" customWidth="1"/>
    <col min="12819" max="12819" width="15.85546875" style="23" customWidth="1"/>
    <col min="12820" max="12820" width="19.28515625" style="23" customWidth="1"/>
    <col min="12821" max="12822" width="0" style="23" hidden="1" customWidth="1"/>
    <col min="12823" max="12823" width="4.85546875" style="23" customWidth="1"/>
    <col min="12824" max="12828" width="13.85546875" style="23" customWidth="1"/>
    <col min="12829" max="13056" width="9.140625" style="23"/>
    <col min="13057" max="13057" width="5.7109375" style="23" customWidth="1"/>
    <col min="13058" max="13058" width="47.85546875" style="23" customWidth="1"/>
    <col min="13059" max="13061" width="11.28515625" style="23" customWidth="1"/>
    <col min="13062" max="13062" width="13" style="23" customWidth="1"/>
    <col min="13063" max="13067" width="16.42578125" style="23" customWidth="1"/>
    <col min="13068" max="13070" width="15.140625" style="23" customWidth="1"/>
    <col min="13071" max="13071" width="11.7109375" style="23" customWidth="1"/>
    <col min="13072" max="13072" width="13.140625" style="23" customWidth="1"/>
    <col min="13073" max="13073" width="16" style="23" customWidth="1"/>
    <col min="13074" max="13074" width="17.42578125" style="23" customWidth="1"/>
    <col min="13075" max="13075" width="15.85546875" style="23" customWidth="1"/>
    <col min="13076" max="13076" width="19.28515625" style="23" customWidth="1"/>
    <col min="13077" max="13078" width="0" style="23" hidden="1" customWidth="1"/>
    <col min="13079" max="13079" width="4.85546875" style="23" customWidth="1"/>
    <col min="13080" max="13084" width="13.85546875" style="23" customWidth="1"/>
    <col min="13085" max="13312" width="9.140625" style="23"/>
    <col min="13313" max="13313" width="5.7109375" style="23" customWidth="1"/>
    <col min="13314" max="13314" width="47.85546875" style="23" customWidth="1"/>
    <col min="13315" max="13317" width="11.28515625" style="23" customWidth="1"/>
    <col min="13318" max="13318" width="13" style="23" customWidth="1"/>
    <col min="13319" max="13323" width="16.42578125" style="23" customWidth="1"/>
    <col min="13324" max="13326" width="15.140625" style="23" customWidth="1"/>
    <col min="13327" max="13327" width="11.7109375" style="23" customWidth="1"/>
    <col min="13328" max="13328" width="13.140625" style="23" customWidth="1"/>
    <col min="13329" max="13329" width="16" style="23" customWidth="1"/>
    <col min="13330" max="13330" width="17.42578125" style="23" customWidth="1"/>
    <col min="13331" max="13331" width="15.85546875" style="23" customWidth="1"/>
    <col min="13332" max="13332" width="19.28515625" style="23" customWidth="1"/>
    <col min="13333" max="13334" width="0" style="23" hidden="1" customWidth="1"/>
    <col min="13335" max="13335" width="4.85546875" style="23" customWidth="1"/>
    <col min="13336" max="13340" width="13.85546875" style="23" customWidth="1"/>
    <col min="13341" max="13568" width="9.140625" style="23"/>
    <col min="13569" max="13569" width="5.7109375" style="23" customWidth="1"/>
    <col min="13570" max="13570" width="47.85546875" style="23" customWidth="1"/>
    <col min="13571" max="13573" width="11.28515625" style="23" customWidth="1"/>
    <col min="13574" max="13574" width="13" style="23" customWidth="1"/>
    <col min="13575" max="13579" width="16.42578125" style="23" customWidth="1"/>
    <col min="13580" max="13582" width="15.140625" style="23" customWidth="1"/>
    <col min="13583" max="13583" width="11.7109375" style="23" customWidth="1"/>
    <col min="13584" max="13584" width="13.140625" style="23" customWidth="1"/>
    <col min="13585" max="13585" width="16" style="23" customWidth="1"/>
    <col min="13586" max="13586" width="17.42578125" style="23" customWidth="1"/>
    <col min="13587" max="13587" width="15.85546875" style="23" customWidth="1"/>
    <col min="13588" max="13588" width="19.28515625" style="23" customWidth="1"/>
    <col min="13589" max="13590" width="0" style="23" hidden="1" customWidth="1"/>
    <col min="13591" max="13591" width="4.85546875" style="23" customWidth="1"/>
    <col min="13592" max="13596" width="13.85546875" style="23" customWidth="1"/>
    <col min="13597" max="13824" width="9.140625" style="23"/>
    <col min="13825" max="13825" width="5.7109375" style="23" customWidth="1"/>
    <col min="13826" max="13826" width="47.85546875" style="23" customWidth="1"/>
    <col min="13827" max="13829" width="11.28515625" style="23" customWidth="1"/>
    <col min="13830" max="13830" width="13" style="23" customWidth="1"/>
    <col min="13831" max="13835" width="16.42578125" style="23" customWidth="1"/>
    <col min="13836" max="13838" width="15.140625" style="23" customWidth="1"/>
    <col min="13839" max="13839" width="11.7109375" style="23" customWidth="1"/>
    <col min="13840" max="13840" width="13.140625" style="23" customWidth="1"/>
    <col min="13841" max="13841" width="16" style="23" customWidth="1"/>
    <col min="13842" max="13842" width="17.42578125" style="23" customWidth="1"/>
    <col min="13843" max="13843" width="15.85546875" style="23" customWidth="1"/>
    <col min="13844" max="13844" width="19.28515625" style="23" customWidth="1"/>
    <col min="13845" max="13846" width="0" style="23" hidden="1" customWidth="1"/>
    <col min="13847" max="13847" width="4.85546875" style="23" customWidth="1"/>
    <col min="13848" max="13852" width="13.85546875" style="23" customWidth="1"/>
    <col min="13853" max="14080" width="9.140625" style="23"/>
    <col min="14081" max="14081" width="5.7109375" style="23" customWidth="1"/>
    <col min="14082" max="14082" width="47.85546875" style="23" customWidth="1"/>
    <col min="14083" max="14085" width="11.28515625" style="23" customWidth="1"/>
    <col min="14086" max="14086" width="13" style="23" customWidth="1"/>
    <col min="14087" max="14091" width="16.42578125" style="23" customWidth="1"/>
    <col min="14092" max="14094" width="15.140625" style="23" customWidth="1"/>
    <col min="14095" max="14095" width="11.7109375" style="23" customWidth="1"/>
    <col min="14096" max="14096" width="13.140625" style="23" customWidth="1"/>
    <col min="14097" max="14097" width="16" style="23" customWidth="1"/>
    <col min="14098" max="14098" width="17.42578125" style="23" customWidth="1"/>
    <col min="14099" max="14099" width="15.85546875" style="23" customWidth="1"/>
    <col min="14100" max="14100" width="19.28515625" style="23" customWidth="1"/>
    <col min="14101" max="14102" width="0" style="23" hidden="1" customWidth="1"/>
    <col min="14103" max="14103" width="4.85546875" style="23" customWidth="1"/>
    <col min="14104" max="14108" width="13.85546875" style="23" customWidth="1"/>
    <col min="14109" max="14336" width="9.140625" style="23"/>
    <col min="14337" max="14337" width="5.7109375" style="23" customWidth="1"/>
    <col min="14338" max="14338" width="47.85546875" style="23" customWidth="1"/>
    <col min="14339" max="14341" width="11.28515625" style="23" customWidth="1"/>
    <col min="14342" max="14342" width="13" style="23" customWidth="1"/>
    <col min="14343" max="14347" width="16.42578125" style="23" customWidth="1"/>
    <col min="14348" max="14350" width="15.140625" style="23" customWidth="1"/>
    <col min="14351" max="14351" width="11.7109375" style="23" customWidth="1"/>
    <col min="14352" max="14352" width="13.140625" style="23" customWidth="1"/>
    <col min="14353" max="14353" width="16" style="23" customWidth="1"/>
    <col min="14354" max="14354" width="17.42578125" style="23" customWidth="1"/>
    <col min="14355" max="14355" width="15.85546875" style="23" customWidth="1"/>
    <col min="14356" max="14356" width="19.28515625" style="23" customWidth="1"/>
    <col min="14357" max="14358" width="0" style="23" hidden="1" customWidth="1"/>
    <col min="14359" max="14359" width="4.85546875" style="23" customWidth="1"/>
    <col min="14360" max="14364" width="13.85546875" style="23" customWidth="1"/>
    <col min="14365" max="14592" width="9.140625" style="23"/>
    <col min="14593" max="14593" width="5.7109375" style="23" customWidth="1"/>
    <col min="14594" max="14594" width="47.85546875" style="23" customWidth="1"/>
    <col min="14595" max="14597" width="11.28515625" style="23" customWidth="1"/>
    <col min="14598" max="14598" width="13" style="23" customWidth="1"/>
    <col min="14599" max="14603" width="16.42578125" style="23" customWidth="1"/>
    <col min="14604" max="14606" width="15.140625" style="23" customWidth="1"/>
    <col min="14607" max="14607" width="11.7109375" style="23" customWidth="1"/>
    <col min="14608" max="14608" width="13.140625" style="23" customWidth="1"/>
    <col min="14609" max="14609" width="16" style="23" customWidth="1"/>
    <col min="14610" max="14610" width="17.42578125" style="23" customWidth="1"/>
    <col min="14611" max="14611" width="15.85546875" style="23" customWidth="1"/>
    <col min="14612" max="14612" width="19.28515625" style="23" customWidth="1"/>
    <col min="14613" max="14614" width="0" style="23" hidden="1" customWidth="1"/>
    <col min="14615" max="14615" width="4.85546875" style="23" customWidth="1"/>
    <col min="14616" max="14620" width="13.85546875" style="23" customWidth="1"/>
    <col min="14621" max="14848" width="9.140625" style="23"/>
    <col min="14849" max="14849" width="5.7109375" style="23" customWidth="1"/>
    <col min="14850" max="14850" width="47.85546875" style="23" customWidth="1"/>
    <col min="14851" max="14853" width="11.28515625" style="23" customWidth="1"/>
    <col min="14854" max="14854" width="13" style="23" customWidth="1"/>
    <col min="14855" max="14859" width="16.42578125" style="23" customWidth="1"/>
    <col min="14860" max="14862" width="15.140625" style="23" customWidth="1"/>
    <col min="14863" max="14863" width="11.7109375" style="23" customWidth="1"/>
    <col min="14864" max="14864" width="13.140625" style="23" customWidth="1"/>
    <col min="14865" max="14865" width="16" style="23" customWidth="1"/>
    <col min="14866" max="14866" width="17.42578125" style="23" customWidth="1"/>
    <col min="14867" max="14867" width="15.85546875" style="23" customWidth="1"/>
    <col min="14868" max="14868" width="19.28515625" style="23" customWidth="1"/>
    <col min="14869" max="14870" width="0" style="23" hidden="1" customWidth="1"/>
    <col min="14871" max="14871" width="4.85546875" style="23" customWidth="1"/>
    <col min="14872" max="14876" width="13.85546875" style="23" customWidth="1"/>
    <col min="14877" max="15104" width="9.140625" style="23"/>
    <col min="15105" max="15105" width="5.7109375" style="23" customWidth="1"/>
    <col min="15106" max="15106" width="47.85546875" style="23" customWidth="1"/>
    <col min="15107" max="15109" width="11.28515625" style="23" customWidth="1"/>
    <col min="15110" max="15110" width="13" style="23" customWidth="1"/>
    <col min="15111" max="15115" width="16.42578125" style="23" customWidth="1"/>
    <col min="15116" max="15118" width="15.140625" style="23" customWidth="1"/>
    <col min="15119" max="15119" width="11.7109375" style="23" customWidth="1"/>
    <col min="15120" max="15120" width="13.140625" style="23" customWidth="1"/>
    <col min="15121" max="15121" width="16" style="23" customWidth="1"/>
    <col min="15122" max="15122" width="17.42578125" style="23" customWidth="1"/>
    <col min="15123" max="15123" width="15.85546875" style="23" customWidth="1"/>
    <col min="15124" max="15124" width="19.28515625" style="23" customWidth="1"/>
    <col min="15125" max="15126" width="0" style="23" hidden="1" customWidth="1"/>
    <col min="15127" max="15127" width="4.85546875" style="23" customWidth="1"/>
    <col min="15128" max="15132" width="13.85546875" style="23" customWidth="1"/>
    <col min="15133" max="15360" width="9.140625" style="23"/>
    <col min="15361" max="15361" width="5.7109375" style="23" customWidth="1"/>
    <col min="15362" max="15362" width="47.85546875" style="23" customWidth="1"/>
    <col min="15363" max="15365" width="11.28515625" style="23" customWidth="1"/>
    <col min="15366" max="15366" width="13" style="23" customWidth="1"/>
    <col min="15367" max="15371" width="16.42578125" style="23" customWidth="1"/>
    <col min="15372" max="15374" width="15.140625" style="23" customWidth="1"/>
    <col min="15375" max="15375" width="11.7109375" style="23" customWidth="1"/>
    <col min="15376" max="15376" width="13.140625" style="23" customWidth="1"/>
    <col min="15377" max="15377" width="16" style="23" customWidth="1"/>
    <col min="15378" max="15378" width="17.42578125" style="23" customWidth="1"/>
    <col min="15379" max="15379" width="15.85546875" style="23" customWidth="1"/>
    <col min="15380" max="15380" width="19.28515625" style="23" customWidth="1"/>
    <col min="15381" max="15382" width="0" style="23" hidden="1" customWidth="1"/>
    <col min="15383" max="15383" width="4.85546875" style="23" customWidth="1"/>
    <col min="15384" max="15388" width="13.85546875" style="23" customWidth="1"/>
    <col min="15389" max="15616" width="9.140625" style="23"/>
    <col min="15617" max="15617" width="5.7109375" style="23" customWidth="1"/>
    <col min="15618" max="15618" width="47.85546875" style="23" customWidth="1"/>
    <col min="15619" max="15621" width="11.28515625" style="23" customWidth="1"/>
    <col min="15622" max="15622" width="13" style="23" customWidth="1"/>
    <col min="15623" max="15627" width="16.42578125" style="23" customWidth="1"/>
    <col min="15628" max="15630" width="15.140625" style="23" customWidth="1"/>
    <col min="15631" max="15631" width="11.7109375" style="23" customWidth="1"/>
    <col min="15632" max="15632" width="13.140625" style="23" customWidth="1"/>
    <col min="15633" max="15633" width="16" style="23" customWidth="1"/>
    <col min="15634" max="15634" width="17.42578125" style="23" customWidth="1"/>
    <col min="15635" max="15635" width="15.85546875" style="23" customWidth="1"/>
    <col min="15636" max="15636" width="19.28515625" style="23" customWidth="1"/>
    <col min="15637" max="15638" width="0" style="23" hidden="1" customWidth="1"/>
    <col min="15639" max="15639" width="4.85546875" style="23" customWidth="1"/>
    <col min="15640" max="15644" width="13.85546875" style="23" customWidth="1"/>
    <col min="15645" max="15872" width="9.140625" style="23"/>
    <col min="15873" max="15873" width="5.7109375" style="23" customWidth="1"/>
    <col min="15874" max="15874" width="47.85546875" style="23" customWidth="1"/>
    <col min="15875" max="15877" width="11.28515625" style="23" customWidth="1"/>
    <col min="15878" max="15878" width="13" style="23" customWidth="1"/>
    <col min="15879" max="15883" width="16.42578125" style="23" customWidth="1"/>
    <col min="15884" max="15886" width="15.140625" style="23" customWidth="1"/>
    <col min="15887" max="15887" width="11.7109375" style="23" customWidth="1"/>
    <col min="15888" max="15888" width="13.140625" style="23" customWidth="1"/>
    <col min="15889" max="15889" width="16" style="23" customWidth="1"/>
    <col min="15890" max="15890" width="17.42578125" style="23" customWidth="1"/>
    <col min="15891" max="15891" width="15.85546875" style="23" customWidth="1"/>
    <col min="15892" max="15892" width="19.28515625" style="23" customWidth="1"/>
    <col min="15893" max="15894" width="0" style="23" hidden="1" customWidth="1"/>
    <col min="15895" max="15895" width="4.85546875" style="23" customWidth="1"/>
    <col min="15896" max="15900" width="13.85546875" style="23" customWidth="1"/>
    <col min="15901" max="16128" width="9.140625" style="23"/>
    <col min="16129" max="16129" width="5.7109375" style="23" customWidth="1"/>
    <col min="16130" max="16130" width="47.85546875" style="23" customWidth="1"/>
    <col min="16131" max="16133" width="11.28515625" style="23" customWidth="1"/>
    <col min="16134" max="16134" width="13" style="23" customWidth="1"/>
    <col min="16135" max="16139" width="16.42578125" style="23" customWidth="1"/>
    <col min="16140" max="16142" width="15.140625" style="23" customWidth="1"/>
    <col min="16143" max="16143" width="11.7109375" style="23" customWidth="1"/>
    <col min="16144" max="16144" width="13.140625" style="23" customWidth="1"/>
    <col min="16145" max="16145" width="16" style="23" customWidth="1"/>
    <col min="16146" max="16146" width="17.42578125" style="23" customWidth="1"/>
    <col min="16147" max="16147" width="15.85546875" style="23" customWidth="1"/>
    <col min="16148" max="16148" width="19.28515625" style="23" customWidth="1"/>
    <col min="16149" max="16150" width="0" style="23" hidden="1" customWidth="1"/>
    <col min="16151" max="16151" width="4.85546875" style="23" customWidth="1"/>
    <col min="16152" max="16156" width="13.85546875" style="23" customWidth="1"/>
    <col min="16157" max="16384" width="9.140625" style="23"/>
  </cols>
  <sheetData>
    <row r="1" spans="1:33" ht="39.950000000000003" customHeight="1" thickBot="1" x14ac:dyDescent="0.55000000000000004">
      <c r="A1" s="21" t="s">
        <v>44</v>
      </c>
      <c r="B1" s="22"/>
      <c r="C1" s="397" t="s">
        <v>94</v>
      </c>
      <c r="D1" s="398"/>
      <c r="E1" s="398"/>
      <c r="F1" s="398"/>
      <c r="G1" s="399"/>
      <c r="AG1" s="111" t="s">
        <v>54</v>
      </c>
    </row>
    <row r="2" spans="1:33" ht="39.950000000000003" customHeight="1" thickBot="1" x14ac:dyDescent="0.3">
      <c r="A2" s="21" t="s">
        <v>45</v>
      </c>
      <c r="B2" s="22"/>
      <c r="C2" s="397" t="s">
        <v>95</v>
      </c>
      <c r="D2" s="398"/>
      <c r="E2" s="398"/>
      <c r="F2" s="398"/>
      <c r="G2" s="399"/>
    </row>
    <row r="3" spans="1:33" ht="39.950000000000003" customHeight="1" thickBot="1" x14ac:dyDescent="0.4">
      <c r="A3" s="21" t="s">
        <v>46</v>
      </c>
      <c r="B3" s="22"/>
      <c r="C3" s="397" t="s">
        <v>96</v>
      </c>
      <c r="D3" s="398"/>
      <c r="E3" s="398"/>
      <c r="F3" s="398"/>
      <c r="G3" s="399"/>
      <c r="R3" s="385" t="s">
        <v>47</v>
      </c>
      <c r="S3" s="385"/>
      <c r="T3" s="386"/>
      <c r="U3" s="25"/>
      <c r="V3" s="25"/>
      <c r="W3" s="387">
        <v>39661</v>
      </c>
      <c r="X3" s="387"/>
      <c r="Y3" s="387"/>
      <c r="Z3" s="387"/>
      <c r="AA3" s="387"/>
      <c r="AB3" s="387"/>
    </row>
    <row r="4" spans="1:33" ht="39.950000000000003" customHeight="1" thickBot="1" x14ac:dyDescent="0.4">
      <c r="A4" s="26" t="s">
        <v>48</v>
      </c>
      <c r="B4" s="27"/>
      <c r="C4" s="397">
        <v>235</v>
      </c>
      <c r="D4" s="398"/>
      <c r="E4" s="398"/>
      <c r="F4" s="398"/>
      <c r="G4" s="399"/>
      <c r="R4" s="385" t="s">
        <v>49</v>
      </c>
      <c r="S4" s="385"/>
      <c r="T4" s="386"/>
      <c r="U4" s="25"/>
      <c r="V4" s="25"/>
      <c r="W4" s="388" t="s">
        <v>97</v>
      </c>
      <c r="X4" s="388"/>
      <c r="Y4" s="388"/>
      <c r="Z4" s="388"/>
      <c r="AA4" s="388"/>
      <c r="AB4" s="388"/>
    </row>
    <row r="5" spans="1:33" ht="39.950000000000003" customHeight="1" thickBot="1" x14ac:dyDescent="0.55000000000000004">
      <c r="A5" s="26" t="s">
        <v>50</v>
      </c>
      <c r="B5" s="27"/>
      <c r="C5" s="28" t="s">
        <v>51</v>
      </c>
      <c r="D5" s="395">
        <v>258500</v>
      </c>
      <c r="E5" s="396"/>
      <c r="F5" s="29" t="s">
        <v>52</v>
      </c>
      <c r="G5" s="113">
        <v>1100</v>
      </c>
      <c r="R5" s="385" t="s">
        <v>53</v>
      </c>
      <c r="S5" s="385"/>
      <c r="T5" s="386"/>
      <c r="U5" s="25"/>
      <c r="V5" s="25"/>
      <c r="W5" s="387">
        <v>39685</v>
      </c>
      <c r="X5" s="387"/>
      <c r="Y5" s="387"/>
      <c r="Z5" s="387"/>
      <c r="AA5" s="387"/>
      <c r="AB5" s="387"/>
      <c r="AG5" s="111" t="s">
        <v>54</v>
      </c>
    </row>
    <row r="6" spans="1:33" ht="39.950000000000003" customHeight="1" thickBot="1" x14ac:dyDescent="0.4">
      <c r="A6" s="26" t="s">
        <v>55</v>
      </c>
      <c r="B6" s="27"/>
      <c r="C6" s="28" t="s">
        <v>51</v>
      </c>
      <c r="D6" s="395">
        <v>300000</v>
      </c>
      <c r="E6" s="396"/>
      <c r="F6" s="29" t="s">
        <v>52</v>
      </c>
      <c r="G6" s="114">
        <v>1277</v>
      </c>
      <c r="R6" s="385" t="s">
        <v>56</v>
      </c>
      <c r="S6" s="385"/>
      <c r="T6" s="386"/>
      <c r="U6" s="25"/>
      <c r="V6" s="25"/>
      <c r="W6" s="388" t="s">
        <v>98</v>
      </c>
      <c r="X6" s="388"/>
      <c r="Y6" s="388"/>
      <c r="Z6" s="388"/>
      <c r="AA6" s="388"/>
      <c r="AB6" s="388"/>
    </row>
    <row r="7" spans="1:33" ht="24" customHeight="1" thickBot="1" x14ac:dyDescent="0.3">
      <c r="B7" s="33"/>
    </row>
    <row r="8" spans="1:33" s="34" customFormat="1" ht="37.5" customHeight="1" thickBot="1" x14ac:dyDescent="0.3">
      <c r="A8" s="373" t="s">
        <v>57</v>
      </c>
      <c r="B8" s="374"/>
      <c r="C8" s="373" t="s">
        <v>58</v>
      </c>
      <c r="D8" s="375"/>
      <c r="E8" s="375"/>
      <c r="F8" s="375"/>
      <c r="G8" s="375"/>
      <c r="H8" s="375"/>
      <c r="I8" s="375"/>
      <c r="J8" s="375"/>
      <c r="K8" s="376"/>
      <c r="L8" s="373" t="s">
        <v>59</v>
      </c>
      <c r="M8" s="375"/>
      <c r="N8" s="375"/>
      <c r="O8" s="375"/>
      <c r="P8" s="375"/>
      <c r="Q8" s="375"/>
      <c r="R8" s="375"/>
      <c r="S8" s="375"/>
      <c r="T8" s="376"/>
      <c r="V8" s="34" t="s">
        <v>60</v>
      </c>
      <c r="X8" s="377" t="s">
        <v>61</v>
      </c>
      <c r="Y8" s="378"/>
      <c r="Z8" s="378"/>
      <c r="AA8" s="378"/>
      <c r="AB8" s="379"/>
      <c r="AG8" s="115"/>
    </row>
    <row r="9" spans="1:33" s="49" customFormat="1" ht="94.5" customHeight="1" thickBot="1" x14ac:dyDescent="0.25">
      <c r="A9" s="380" t="s">
        <v>62</v>
      </c>
      <c r="B9" s="381"/>
      <c r="C9" s="35" t="s">
        <v>63</v>
      </c>
      <c r="D9" s="36" t="s">
        <v>64</v>
      </c>
      <c r="E9" s="37" t="s">
        <v>65</v>
      </c>
      <c r="F9" s="38" t="s">
        <v>99</v>
      </c>
      <c r="G9" s="39" t="s">
        <v>67</v>
      </c>
      <c r="H9" s="40" t="s">
        <v>68</v>
      </c>
      <c r="I9" s="40" t="s">
        <v>69</v>
      </c>
      <c r="J9" s="41" t="s">
        <v>70</v>
      </c>
      <c r="K9" s="42" t="s">
        <v>71</v>
      </c>
      <c r="L9" s="43" t="s">
        <v>72</v>
      </c>
      <c r="M9" s="42" t="s">
        <v>73</v>
      </c>
      <c r="N9" s="39" t="s">
        <v>74</v>
      </c>
      <c r="O9" s="41" t="s">
        <v>75</v>
      </c>
      <c r="P9" s="42" t="s">
        <v>76</v>
      </c>
      <c r="Q9" s="42" t="s">
        <v>77</v>
      </c>
      <c r="R9" s="44" t="s">
        <v>100</v>
      </c>
      <c r="S9" s="42" t="s">
        <v>101</v>
      </c>
      <c r="T9" s="45" t="s">
        <v>80</v>
      </c>
      <c r="U9" s="46" t="s">
        <v>102</v>
      </c>
      <c r="V9" s="46" t="s">
        <v>81</v>
      </c>
      <c r="W9" s="46"/>
      <c r="X9" s="47" t="s">
        <v>83</v>
      </c>
      <c r="Y9" s="40" t="s">
        <v>84</v>
      </c>
      <c r="Z9" s="40" t="s">
        <v>85</v>
      </c>
      <c r="AA9" s="40" t="s">
        <v>86</v>
      </c>
      <c r="AB9" s="48" t="s">
        <v>87</v>
      </c>
      <c r="AC9" s="46"/>
      <c r="AD9" s="46"/>
      <c r="AE9" s="46"/>
      <c r="AF9" s="46"/>
      <c r="AG9" s="116"/>
    </row>
    <row r="10" spans="1:33" s="62" customFormat="1" ht="30" customHeight="1" x14ac:dyDescent="0.25">
      <c r="A10" s="50">
        <v>1</v>
      </c>
      <c r="B10" s="117" t="s">
        <v>103</v>
      </c>
      <c r="C10" s="118">
        <v>15</v>
      </c>
      <c r="D10" s="119">
        <v>3</v>
      </c>
      <c r="E10" s="120">
        <v>480</v>
      </c>
      <c r="F10" s="55">
        <f t="shared" ref="F10:F29" si="0">D10*E10</f>
        <v>1440</v>
      </c>
      <c r="G10" s="121">
        <v>150</v>
      </c>
      <c r="H10" s="119">
        <v>45</v>
      </c>
      <c r="I10" s="119">
        <v>0</v>
      </c>
      <c r="J10" s="120">
        <v>70</v>
      </c>
      <c r="K10" s="55">
        <f t="shared" ref="K10:K29" si="1">F10-G10-H10-I10-J10</f>
        <v>1175</v>
      </c>
      <c r="L10" s="122">
        <v>367</v>
      </c>
      <c r="M10" s="55">
        <f t="shared" ref="M10:M29" si="2">K10-L10</f>
        <v>808</v>
      </c>
      <c r="N10" s="121">
        <v>11</v>
      </c>
      <c r="O10" s="123">
        <v>0.04</v>
      </c>
      <c r="P10" s="59">
        <f>SUM(O10:O29)</f>
        <v>0.28000000000000003</v>
      </c>
      <c r="Q10" s="124">
        <f>IF(N10&gt;0,(1-P10)*M10*60/N10,0)</f>
        <v>3173.2363636363634</v>
      </c>
      <c r="R10" s="125">
        <v>1277</v>
      </c>
      <c r="S10" s="59">
        <f>IF(Q10&lt;&gt;0,R10/Q10,0)</f>
        <v>0.4024282636596993</v>
      </c>
      <c r="T10" s="61" t="str">
        <f t="shared" ref="T10:T28" si="3">IF(S10&gt;0.8499,IF(S10&gt;0.8999,"X",$AG$5),"")</f>
        <v/>
      </c>
      <c r="V10" s="62">
        <v>400</v>
      </c>
      <c r="X10" s="118"/>
      <c r="Y10" s="119"/>
      <c r="Z10" s="126" t="s">
        <v>88</v>
      </c>
      <c r="AA10" s="119"/>
      <c r="AB10" s="127"/>
      <c r="AG10" s="128"/>
    </row>
    <row r="11" spans="1:33" s="62" customFormat="1" ht="30" customHeight="1" x14ac:dyDescent="0.25">
      <c r="A11" s="65">
        <v>2</v>
      </c>
      <c r="B11" s="129" t="s">
        <v>104</v>
      </c>
      <c r="C11" s="130">
        <v>15</v>
      </c>
      <c r="D11" s="131">
        <v>3</v>
      </c>
      <c r="E11" s="132">
        <v>480</v>
      </c>
      <c r="F11" s="70">
        <f t="shared" si="0"/>
        <v>1440</v>
      </c>
      <c r="G11" s="133">
        <v>150</v>
      </c>
      <c r="H11" s="131">
        <v>45</v>
      </c>
      <c r="I11" s="131">
        <v>0</v>
      </c>
      <c r="J11" s="132">
        <v>75</v>
      </c>
      <c r="K11" s="70">
        <f t="shared" si="1"/>
        <v>1170</v>
      </c>
      <c r="L11" s="134">
        <v>384</v>
      </c>
      <c r="M11" s="70">
        <f t="shared" si="2"/>
        <v>786</v>
      </c>
      <c r="N11" s="133">
        <v>11.5</v>
      </c>
      <c r="O11" s="135">
        <v>0.02</v>
      </c>
      <c r="P11" s="74">
        <f>P10-O11</f>
        <v>0.26</v>
      </c>
      <c r="Q11" s="136">
        <f t="shared" ref="Q11:Q29" si="4">IF(N11&lt;&gt;0,(1-P11)*M11*60/N11,0)</f>
        <v>3034.6434782608699</v>
      </c>
      <c r="R11" s="137">
        <v>1277</v>
      </c>
      <c r="S11" s="74">
        <f t="shared" ref="S11:S29" si="5">IF(Q11&lt;&gt;0,R11/Q11,0)</f>
        <v>0.42080725763931864</v>
      </c>
      <c r="T11" s="76" t="str">
        <f t="shared" si="3"/>
        <v/>
      </c>
      <c r="V11" s="62">
        <v>400</v>
      </c>
      <c r="X11" s="130"/>
      <c r="Y11" s="131"/>
      <c r="Z11" s="138" t="s">
        <v>88</v>
      </c>
      <c r="AA11" s="131"/>
      <c r="AB11" s="139"/>
      <c r="AG11" s="128"/>
    </row>
    <row r="12" spans="1:33" s="62" customFormat="1" ht="30" customHeight="1" x14ac:dyDescent="0.25">
      <c r="A12" s="65">
        <v>3</v>
      </c>
      <c r="B12" s="129" t="s">
        <v>105</v>
      </c>
      <c r="C12" s="130">
        <v>15</v>
      </c>
      <c r="D12" s="131">
        <v>3</v>
      </c>
      <c r="E12" s="132">
        <v>480</v>
      </c>
      <c r="F12" s="70">
        <f t="shared" si="0"/>
        <v>1440</v>
      </c>
      <c r="G12" s="133">
        <v>150</v>
      </c>
      <c r="H12" s="131">
        <v>45</v>
      </c>
      <c r="I12" s="131">
        <v>0</v>
      </c>
      <c r="J12" s="132">
        <v>60</v>
      </c>
      <c r="K12" s="70">
        <f t="shared" si="1"/>
        <v>1185</v>
      </c>
      <c r="L12" s="134">
        <v>567</v>
      </c>
      <c r="M12" s="70">
        <f t="shared" si="2"/>
        <v>618</v>
      </c>
      <c r="N12" s="133">
        <v>31</v>
      </c>
      <c r="O12" s="135">
        <v>0.01</v>
      </c>
      <c r="P12" s="74">
        <f t="shared" ref="P12:P29" si="6">P11-O12</f>
        <v>0.25</v>
      </c>
      <c r="Q12" s="136">
        <f t="shared" si="4"/>
        <v>897.09677419354841</v>
      </c>
      <c r="R12" s="137">
        <v>1277</v>
      </c>
      <c r="S12" s="74">
        <f>IF(Q12&lt;&gt;0,R12/Q12,0)</f>
        <v>1.4234807623157137</v>
      </c>
      <c r="T12" s="76" t="str">
        <f t="shared" si="3"/>
        <v>X</v>
      </c>
      <c r="U12" s="62" t="s">
        <v>92</v>
      </c>
      <c r="V12" s="62">
        <v>0</v>
      </c>
      <c r="X12" s="130"/>
      <c r="Y12" s="131"/>
      <c r="Z12" s="138" t="s">
        <v>88</v>
      </c>
      <c r="AA12" s="131"/>
      <c r="AB12" s="139"/>
      <c r="AG12" s="128"/>
    </row>
    <row r="13" spans="1:33" s="62" customFormat="1" ht="30" customHeight="1" x14ac:dyDescent="0.25">
      <c r="A13" s="65">
        <v>4</v>
      </c>
      <c r="B13" s="129" t="s">
        <v>106</v>
      </c>
      <c r="C13" s="130">
        <v>15</v>
      </c>
      <c r="D13" s="131">
        <v>3</v>
      </c>
      <c r="E13" s="132">
        <v>480</v>
      </c>
      <c r="F13" s="70">
        <f t="shared" si="0"/>
        <v>1440</v>
      </c>
      <c r="G13" s="133">
        <v>150</v>
      </c>
      <c r="H13" s="131">
        <v>45</v>
      </c>
      <c r="I13" s="131">
        <v>0</v>
      </c>
      <c r="J13" s="132">
        <v>90</v>
      </c>
      <c r="K13" s="70">
        <f t="shared" si="1"/>
        <v>1155</v>
      </c>
      <c r="L13" s="134">
        <v>434</v>
      </c>
      <c r="M13" s="70">
        <f t="shared" si="2"/>
        <v>721</v>
      </c>
      <c r="N13" s="133">
        <v>26</v>
      </c>
      <c r="O13" s="135">
        <v>0.06</v>
      </c>
      <c r="P13" s="74">
        <f t="shared" si="6"/>
        <v>0.19</v>
      </c>
      <c r="Q13" s="136">
        <f t="shared" si="4"/>
        <v>1347.7153846153847</v>
      </c>
      <c r="R13" s="137">
        <v>1277</v>
      </c>
      <c r="S13" s="74">
        <f t="shared" si="5"/>
        <v>0.9475294372813251</v>
      </c>
      <c r="T13" s="76" t="str">
        <f t="shared" si="3"/>
        <v>X</v>
      </c>
      <c r="V13" s="62">
        <v>200</v>
      </c>
      <c r="X13" s="130"/>
      <c r="Y13" s="131"/>
      <c r="Z13" s="138" t="s">
        <v>88</v>
      </c>
      <c r="AA13" s="131"/>
      <c r="AB13" s="139"/>
      <c r="AG13" s="128"/>
    </row>
    <row r="14" spans="1:33" s="62" customFormat="1" ht="30" customHeight="1" x14ac:dyDescent="0.25">
      <c r="A14" s="65">
        <v>5</v>
      </c>
      <c r="B14" s="129" t="s">
        <v>107</v>
      </c>
      <c r="C14" s="130">
        <v>15</v>
      </c>
      <c r="D14" s="131">
        <v>3</v>
      </c>
      <c r="E14" s="132">
        <v>480</v>
      </c>
      <c r="F14" s="70">
        <f t="shared" si="0"/>
        <v>1440</v>
      </c>
      <c r="G14" s="133">
        <v>150</v>
      </c>
      <c r="H14" s="131">
        <v>45</v>
      </c>
      <c r="I14" s="131">
        <v>0</v>
      </c>
      <c r="J14" s="132">
        <v>215</v>
      </c>
      <c r="K14" s="70">
        <f t="shared" si="1"/>
        <v>1030</v>
      </c>
      <c r="L14" s="134">
        <v>367</v>
      </c>
      <c r="M14" s="70">
        <f t="shared" si="2"/>
        <v>663</v>
      </c>
      <c r="N14" s="133">
        <v>22</v>
      </c>
      <c r="O14" s="135">
        <v>0.06</v>
      </c>
      <c r="P14" s="74">
        <f t="shared" si="6"/>
        <v>0.13</v>
      </c>
      <c r="Q14" s="136">
        <f t="shared" si="4"/>
        <v>1573.1181818181817</v>
      </c>
      <c r="R14" s="137">
        <v>1277</v>
      </c>
      <c r="S14" s="74">
        <f t="shared" si="5"/>
        <v>0.81176355010026413</v>
      </c>
      <c r="T14" s="76" t="str">
        <f t="shared" si="3"/>
        <v/>
      </c>
      <c r="V14" s="62">
        <v>200</v>
      </c>
      <c r="X14" s="130"/>
      <c r="Y14" s="131"/>
      <c r="Z14" s="138" t="s">
        <v>88</v>
      </c>
      <c r="AA14" s="131"/>
      <c r="AB14" s="139"/>
      <c r="AG14" s="128"/>
    </row>
    <row r="15" spans="1:33" s="62" customFormat="1" ht="30" customHeight="1" x14ac:dyDescent="0.25">
      <c r="A15" s="65">
        <v>6</v>
      </c>
      <c r="B15" s="129" t="s">
        <v>108</v>
      </c>
      <c r="C15" s="130">
        <v>15</v>
      </c>
      <c r="D15" s="131">
        <v>3</v>
      </c>
      <c r="E15" s="132">
        <v>480</v>
      </c>
      <c r="F15" s="70">
        <f t="shared" si="0"/>
        <v>1440</v>
      </c>
      <c r="G15" s="133">
        <v>150</v>
      </c>
      <c r="H15" s="131">
        <v>45</v>
      </c>
      <c r="I15" s="131">
        <v>0</v>
      </c>
      <c r="J15" s="132">
        <v>80</v>
      </c>
      <c r="K15" s="70">
        <f t="shared" si="1"/>
        <v>1165</v>
      </c>
      <c r="L15" s="134">
        <v>450</v>
      </c>
      <c r="M15" s="70">
        <f t="shared" si="2"/>
        <v>715</v>
      </c>
      <c r="N15" s="133">
        <v>26</v>
      </c>
      <c r="O15" s="135">
        <v>0.02</v>
      </c>
      <c r="P15" s="74">
        <f t="shared" si="6"/>
        <v>0.11</v>
      </c>
      <c r="Q15" s="136">
        <f t="shared" si="4"/>
        <v>1468.5</v>
      </c>
      <c r="R15" s="137">
        <v>1277</v>
      </c>
      <c r="S15" s="74">
        <f t="shared" si="5"/>
        <v>0.86959482465100446</v>
      </c>
      <c r="T15" s="76" t="str">
        <f t="shared" si="3"/>
        <v>▲</v>
      </c>
      <c r="V15" s="62">
        <v>500</v>
      </c>
      <c r="X15" s="130"/>
      <c r="Y15" s="131"/>
      <c r="Z15" s="138" t="s">
        <v>88</v>
      </c>
      <c r="AA15" s="131"/>
      <c r="AB15" s="139"/>
      <c r="AG15" s="128"/>
    </row>
    <row r="16" spans="1:33" s="62" customFormat="1" ht="30" customHeight="1" x14ac:dyDescent="0.25">
      <c r="A16" s="65">
        <v>7</v>
      </c>
      <c r="B16" s="129" t="s">
        <v>109</v>
      </c>
      <c r="C16" s="130">
        <v>15</v>
      </c>
      <c r="D16" s="131">
        <v>3</v>
      </c>
      <c r="E16" s="132">
        <v>480</v>
      </c>
      <c r="F16" s="70">
        <f t="shared" si="0"/>
        <v>1440</v>
      </c>
      <c r="G16" s="133">
        <v>150</v>
      </c>
      <c r="H16" s="131">
        <v>45</v>
      </c>
      <c r="I16" s="131">
        <v>45</v>
      </c>
      <c r="J16" s="132">
        <v>15</v>
      </c>
      <c r="K16" s="70">
        <f t="shared" si="1"/>
        <v>1185</v>
      </c>
      <c r="L16" s="134">
        <v>484</v>
      </c>
      <c r="M16" s="70">
        <f t="shared" si="2"/>
        <v>701</v>
      </c>
      <c r="N16" s="133">
        <v>29</v>
      </c>
      <c r="O16" s="135">
        <v>0.01</v>
      </c>
      <c r="P16" s="74">
        <f t="shared" si="6"/>
        <v>0.1</v>
      </c>
      <c r="Q16" s="136">
        <f t="shared" si="4"/>
        <v>1305.3103448275863</v>
      </c>
      <c r="R16" s="137">
        <v>1277</v>
      </c>
      <c r="S16" s="74">
        <f t="shared" si="5"/>
        <v>0.97831140698473074</v>
      </c>
      <c r="T16" s="76" t="str">
        <f t="shared" si="3"/>
        <v>X</v>
      </c>
      <c r="V16" s="62">
        <v>500</v>
      </c>
      <c r="X16" s="130"/>
      <c r="Y16" s="131"/>
      <c r="Z16" s="138" t="s">
        <v>88</v>
      </c>
      <c r="AA16" s="131"/>
      <c r="AB16" s="139"/>
      <c r="AG16" s="128"/>
    </row>
    <row r="17" spans="1:33" s="62" customFormat="1" ht="30" customHeight="1" x14ac:dyDescent="0.25">
      <c r="A17" s="65">
        <v>8</v>
      </c>
      <c r="B17" s="129" t="s">
        <v>110</v>
      </c>
      <c r="C17" s="130">
        <v>15</v>
      </c>
      <c r="D17" s="131">
        <v>3</v>
      </c>
      <c r="E17" s="132">
        <v>480</v>
      </c>
      <c r="F17" s="70">
        <f t="shared" si="0"/>
        <v>1440</v>
      </c>
      <c r="G17" s="133">
        <v>150</v>
      </c>
      <c r="H17" s="131">
        <v>45</v>
      </c>
      <c r="I17" s="131">
        <v>0</v>
      </c>
      <c r="J17" s="132">
        <v>150</v>
      </c>
      <c r="K17" s="70">
        <f t="shared" si="1"/>
        <v>1095</v>
      </c>
      <c r="L17" s="134">
        <v>384</v>
      </c>
      <c r="M17" s="70">
        <f t="shared" si="2"/>
        <v>711</v>
      </c>
      <c r="N17" s="133">
        <v>26</v>
      </c>
      <c r="O17" s="135">
        <v>1.4999999999999999E-2</v>
      </c>
      <c r="P17" s="74">
        <f t="shared" si="6"/>
        <v>8.5000000000000006E-2</v>
      </c>
      <c r="Q17" s="136">
        <f t="shared" si="4"/>
        <v>1501.3038461538463</v>
      </c>
      <c r="R17" s="137">
        <v>1277</v>
      </c>
      <c r="S17" s="74">
        <f t="shared" si="5"/>
        <v>0.85059397088172073</v>
      </c>
      <c r="T17" s="76" t="str">
        <f t="shared" si="3"/>
        <v>▲</v>
      </c>
      <c r="V17" s="62">
        <v>400</v>
      </c>
      <c r="X17" s="130"/>
      <c r="Y17" s="131"/>
      <c r="Z17" s="138" t="s">
        <v>88</v>
      </c>
      <c r="AA17" s="131"/>
      <c r="AB17" s="139"/>
      <c r="AG17" s="128"/>
    </row>
    <row r="18" spans="1:33" s="62" customFormat="1" ht="30" customHeight="1" x14ac:dyDescent="0.25">
      <c r="A18" s="65">
        <v>9</v>
      </c>
      <c r="B18" s="129" t="s">
        <v>111</v>
      </c>
      <c r="C18" s="130">
        <v>5</v>
      </c>
      <c r="D18" s="131">
        <v>1</v>
      </c>
      <c r="E18" s="132">
        <v>480</v>
      </c>
      <c r="F18" s="70">
        <f t="shared" si="0"/>
        <v>480</v>
      </c>
      <c r="G18" s="133">
        <v>150</v>
      </c>
      <c r="H18" s="131">
        <v>45</v>
      </c>
      <c r="I18" s="131">
        <v>0</v>
      </c>
      <c r="J18" s="132">
        <v>30</v>
      </c>
      <c r="K18" s="70">
        <f t="shared" si="1"/>
        <v>255</v>
      </c>
      <c r="L18" s="134">
        <v>100</v>
      </c>
      <c r="M18" s="70">
        <f t="shared" si="2"/>
        <v>155</v>
      </c>
      <c r="N18" s="133">
        <v>3</v>
      </c>
      <c r="O18" s="135">
        <v>0.01</v>
      </c>
      <c r="P18" s="74">
        <f t="shared" si="6"/>
        <v>7.5000000000000011E-2</v>
      </c>
      <c r="Q18" s="136">
        <f t="shared" si="4"/>
        <v>2867.5</v>
      </c>
      <c r="R18" s="137">
        <v>1277</v>
      </c>
      <c r="S18" s="74">
        <f t="shared" si="5"/>
        <v>0.44533565823888405</v>
      </c>
      <c r="T18" s="76" t="str">
        <f t="shared" si="3"/>
        <v/>
      </c>
      <c r="V18" s="62">
        <v>4000</v>
      </c>
      <c r="X18" s="130"/>
      <c r="Y18" s="131"/>
      <c r="Z18" s="138" t="s">
        <v>88</v>
      </c>
      <c r="AA18" s="131"/>
      <c r="AB18" s="139"/>
      <c r="AG18" s="128"/>
    </row>
    <row r="19" spans="1:33" s="62" customFormat="1" ht="30" customHeight="1" x14ac:dyDescent="0.25">
      <c r="A19" s="65">
        <v>10</v>
      </c>
      <c r="B19" s="129" t="s">
        <v>112</v>
      </c>
      <c r="C19" s="130">
        <v>15</v>
      </c>
      <c r="D19" s="131">
        <v>3</v>
      </c>
      <c r="E19" s="132">
        <v>480</v>
      </c>
      <c r="F19" s="70">
        <f t="shared" si="0"/>
        <v>1440</v>
      </c>
      <c r="G19" s="133">
        <v>150</v>
      </c>
      <c r="H19" s="131">
        <v>45</v>
      </c>
      <c r="I19" s="131">
        <v>0</v>
      </c>
      <c r="J19" s="132">
        <v>100</v>
      </c>
      <c r="K19" s="70">
        <f t="shared" si="1"/>
        <v>1145</v>
      </c>
      <c r="L19" s="134">
        <v>467</v>
      </c>
      <c r="M19" s="70">
        <f t="shared" si="2"/>
        <v>678</v>
      </c>
      <c r="N19" s="133">
        <v>28</v>
      </c>
      <c r="O19" s="135">
        <v>0.01</v>
      </c>
      <c r="P19" s="74">
        <f t="shared" si="6"/>
        <v>6.5000000000000016E-2</v>
      </c>
      <c r="Q19" s="136">
        <f t="shared" si="4"/>
        <v>1358.4214285714284</v>
      </c>
      <c r="R19" s="137">
        <v>1277</v>
      </c>
      <c r="S19" s="74">
        <f t="shared" si="5"/>
        <v>0.94006173131628634</v>
      </c>
      <c r="T19" s="76" t="str">
        <f t="shared" si="3"/>
        <v>X</v>
      </c>
      <c r="V19" s="62">
        <v>350</v>
      </c>
      <c r="X19" s="130"/>
      <c r="Y19" s="131"/>
      <c r="Z19" s="138" t="s">
        <v>88</v>
      </c>
      <c r="AA19" s="131"/>
      <c r="AB19" s="139"/>
      <c r="AG19" s="128"/>
    </row>
    <row r="20" spans="1:33" s="62" customFormat="1" ht="30" customHeight="1" x14ac:dyDescent="0.25">
      <c r="A20" s="65">
        <v>11</v>
      </c>
      <c r="B20" s="129" t="s">
        <v>113</v>
      </c>
      <c r="C20" s="130">
        <v>15</v>
      </c>
      <c r="D20" s="131">
        <v>3</v>
      </c>
      <c r="E20" s="132">
        <v>480</v>
      </c>
      <c r="F20" s="70">
        <f t="shared" si="0"/>
        <v>1440</v>
      </c>
      <c r="G20" s="133">
        <v>150</v>
      </c>
      <c r="H20" s="131">
        <v>45</v>
      </c>
      <c r="I20" s="131">
        <v>0</v>
      </c>
      <c r="J20" s="132">
        <v>105</v>
      </c>
      <c r="K20" s="70">
        <f t="shared" si="1"/>
        <v>1140</v>
      </c>
      <c r="L20" s="134">
        <v>384</v>
      </c>
      <c r="M20" s="70">
        <f t="shared" si="2"/>
        <v>756</v>
      </c>
      <c r="N20" s="133">
        <v>29</v>
      </c>
      <c r="O20" s="135">
        <v>0</v>
      </c>
      <c r="P20" s="74">
        <f t="shared" si="6"/>
        <v>6.5000000000000016E-2</v>
      </c>
      <c r="Q20" s="136">
        <f t="shared" si="4"/>
        <v>1462.468965517241</v>
      </c>
      <c r="R20" s="137">
        <v>1277</v>
      </c>
      <c r="S20" s="74">
        <f t="shared" si="5"/>
        <v>0.87318092220053023</v>
      </c>
      <c r="T20" s="76" t="str">
        <f t="shared" si="3"/>
        <v>▲</v>
      </c>
      <c r="V20" s="62">
        <v>600</v>
      </c>
      <c r="X20" s="130"/>
      <c r="Y20" s="131"/>
      <c r="Z20" s="138" t="s">
        <v>88</v>
      </c>
      <c r="AA20" s="131"/>
      <c r="AB20" s="139"/>
      <c r="AG20" s="128"/>
    </row>
    <row r="21" spans="1:33" s="62" customFormat="1" ht="30" customHeight="1" x14ac:dyDescent="0.25">
      <c r="A21" s="65">
        <v>12</v>
      </c>
      <c r="B21" s="129" t="s">
        <v>114</v>
      </c>
      <c r="C21" s="130">
        <v>15</v>
      </c>
      <c r="D21" s="131">
        <v>3</v>
      </c>
      <c r="E21" s="132">
        <v>480</v>
      </c>
      <c r="F21" s="70">
        <f t="shared" si="0"/>
        <v>1440</v>
      </c>
      <c r="G21" s="133">
        <v>150</v>
      </c>
      <c r="H21" s="131">
        <v>45</v>
      </c>
      <c r="I21" s="131">
        <v>0</v>
      </c>
      <c r="J21" s="132">
        <v>110</v>
      </c>
      <c r="K21" s="70">
        <f t="shared" si="1"/>
        <v>1135</v>
      </c>
      <c r="L21" s="134">
        <v>484</v>
      </c>
      <c r="M21" s="70">
        <f t="shared" si="2"/>
        <v>651</v>
      </c>
      <c r="N21" s="133">
        <v>14.5</v>
      </c>
      <c r="O21" s="135">
        <v>2.5000000000000001E-2</v>
      </c>
      <c r="P21" s="74">
        <f t="shared" si="6"/>
        <v>4.0000000000000015E-2</v>
      </c>
      <c r="Q21" s="136">
        <f t="shared" si="4"/>
        <v>2586.0413793103448</v>
      </c>
      <c r="R21" s="137">
        <v>1277</v>
      </c>
      <c r="S21" s="74">
        <f t="shared" si="5"/>
        <v>0.49380493684929166</v>
      </c>
      <c r="T21" s="76" t="str">
        <f t="shared" si="3"/>
        <v/>
      </c>
      <c r="V21" s="62">
        <v>450</v>
      </c>
      <c r="X21" s="130"/>
      <c r="Y21" s="131"/>
      <c r="Z21" s="138" t="s">
        <v>88</v>
      </c>
      <c r="AA21" s="131"/>
      <c r="AB21" s="139"/>
      <c r="AG21" s="128"/>
    </row>
    <row r="22" spans="1:33" s="62" customFormat="1" ht="30" customHeight="1" x14ac:dyDescent="0.25">
      <c r="A22" s="65">
        <v>13</v>
      </c>
      <c r="B22" s="129" t="s">
        <v>115</v>
      </c>
      <c r="C22" s="130">
        <v>15</v>
      </c>
      <c r="D22" s="131">
        <v>3</v>
      </c>
      <c r="E22" s="132">
        <v>480</v>
      </c>
      <c r="F22" s="70">
        <f t="shared" si="0"/>
        <v>1440</v>
      </c>
      <c r="G22" s="133">
        <v>150</v>
      </c>
      <c r="H22" s="131">
        <v>45</v>
      </c>
      <c r="I22" s="131">
        <v>0</v>
      </c>
      <c r="J22" s="132">
        <v>30</v>
      </c>
      <c r="K22" s="70">
        <f t="shared" si="1"/>
        <v>1215</v>
      </c>
      <c r="L22" s="134">
        <v>517</v>
      </c>
      <c r="M22" s="70">
        <f t="shared" si="2"/>
        <v>698</v>
      </c>
      <c r="N22" s="133">
        <v>27</v>
      </c>
      <c r="O22" s="135">
        <v>0</v>
      </c>
      <c r="P22" s="74">
        <f t="shared" si="6"/>
        <v>4.0000000000000015E-2</v>
      </c>
      <c r="Q22" s="136">
        <f t="shared" si="4"/>
        <v>1489.0666666666666</v>
      </c>
      <c r="R22" s="137">
        <v>1277</v>
      </c>
      <c r="S22" s="74">
        <f t="shared" si="5"/>
        <v>0.85758416905444135</v>
      </c>
      <c r="T22" s="76" t="str">
        <f t="shared" si="3"/>
        <v>▲</v>
      </c>
      <c r="V22" s="62">
        <v>2100</v>
      </c>
      <c r="X22" s="130"/>
      <c r="Y22" s="131"/>
      <c r="Z22" s="138" t="s">
        <v>88</v>
      </c>
      <c r="AA22" s="131"/>
      <c r="AB22" s="139"/>
      <c r="AG22" s="128"/>
    </row>
    <row r="23" spans="1:33" s="62" customFormat="1" ht="30" customHeight="1" x14ac:dyDescent="0.25">
      <c r="A23" s="65">
        <v>14</v>
      </c>
      <c r="B23" s="129"/>
      <c r="C23" s="130"/>
      <c r="D23" s="131"/>
      <c r="E23" s="132"/>
      <c r="F23" s="70">
        <f t="shared" si="0"/>
        <v>0</v>
      </c>
      <c r="G23" s="133"/>
      <c r="H23" s="131"/>
      <c r="I23" s="131"/>
      <c r="J23" s="132"/>
      <c r="K23" s="70">
        <f t="shared" si="1"/>
        <v>0</v>
      </c>
      <c r="L23" s="134"/>
      <c r="M23" s="70">
        <f t="shared" si="2"/>
        <v>0</v>
      </c>
      <c r="N23" s="133"/>
      <c r="O23" s="135"/>
      <c r="P23" s="74">
        <f t="shared" si="6"/>
        <v>4.0000000000000015E-2</v>
      </c>
      <c r="Q23" s="136">
        <f t="shared" si="4"/>
        <v>0</v>
      </c>
      <c r="R23" s="137"/>
      <c r="S23" s="70">
        <f t="shared" si="5"/>
        <v>0</v>
      </c>
      <c r="T23" s="76" t="str">
        <f t="shared" si="3"/>
        <v/>
      </c>
      <c r="X23" s="130"/>
      <c r="Y23" s="131"/>
      <c r="Z23" s="138" t="s">
        <v>88</v>
      </c>
      <c r="AA23" s="131"/>
      <c r="AB23" s="139"/>
      <c r="AG23" s="128"/>
    </row>
    <row r="24" spans="1:33" s="62" customFormat="1" ht="30" customHeight="1" x14ac:dyDescent="0.25">
      <c r="A24" s="65">
        <v>15</v>
      </c>
      <c r="B24" s="129"/>
      <c r="C24" s="130"/>
      <c r="D24" s="131"/>
      <c r="E24" s="132"/>
      <c r="F24" s="70">
        <f t="shared" si="0"/>
        <v>0</v>
      </c>
      <c r="G24" s="133"/>
      <c r="H24" s="131"/>
      <c r="I24" s="131"/>
      <c r="J24" s="132"/>
      <c r="K24" s="70">
        <f t="shared" si="1"/>
        <v>0</v>
      </c>
      <c r="L24" s="134"/>
      <c r="M24" s="70">
        <f t="shared" si="2"/>
        <v>0</v>
      </c>
      <c r="N24" s="133"/>
      <c r="O24" s="135"/>
      <c r="P24" s="74">
        <f t="shared" si="6"/>
        <v>4.0000000000000015E-2</v>
      </c>
      <c r="Q24" s="136">
        <f t="shared" si="4"/>
        <v>0</v>
      </c>
      <c r="R24" s="137"/>
      <c r="S24" s="70">
        <f t="shared" si="5"/>
        <v>0</v>
      </c>
      <c r="T24" s="76" t="str">
        <f t="shared" si="3"/>
        <v/>
      </c>
      <c r="X24" s="130"/>
      <c r="Y24" s="131"/>
      <c r="Z24" s="138" t="s">
        <v>88</v>
      </c>
      <c r="AA24" s="131"/>
      <c r="AB24" s="139"/>
      <c r="AG24" s="128"/>
    </row>
    <row r="25" spans="1:33" s="62" customFormat="1" ht="30" customHeight="1" x14ac:dyDescent="0.25">
      <c r="A25" s="65">
        <v>16</v>
      </c>
      <c r="B25" s="129"/>
      <c r="C25" s="130"/>
      <c r="D25" s="131"/>
      <c r="E25" s="132"/>
      <c r="F25" s="70">
        <f t="shared" si="0"/>
        <v>0</v>
      </c>
      <c r="G25" s="133"/>
      <c r="H25" s="131"/>
      <c r="I25" s="131"/>
      <c r="J25" s="132"/>
      <c r="K25" s="70">
        <f t="shared" si="1"/>
        <v>0</v>
      </c>
      <c r="L25" s="134"/>
      <c r="M25" s="70">
        <f t="shared" si="2"/>
        <v>0</v>
      </c>
      <c r="N25" s="133"/>
      <c r="O25" s="135"/>
      <c r="P25" s="74">
        <f t="shared" si="6"/>
        <v>4.0000000000000015E-2</v>
      </c>
      <c r="Q25" s="136">
        <f t="shared" si="4"/>
        <v>0</v>
      </c>
      <c r="R25" s="137"/>
      <c r="S25" s="70">
        <f t="shared" si="5"/>
        <v>0</v>
      </c>
      <c r="T25" s="76" t="str">
        <f t="shared" si="3"/>
        <v/>
      </c>
      <c r="X25" s="130"/>
      <c r="Y25" s="131"/>
      <c r="Z25" s="138" t="s">
        <v>88</v>
      </c>
      <c r="AA25" s="131"/>
      <c r="AB25" s="139"/>
      <c r="AG25" s="128"/>
    </row>
    <row r="26" spans="1:33" s="62" customFormat="1" ht="30" customHeight="1" x14ac:dyDescent="0.25">
      <c r="A26" s="65">
        <v>17</v>
      </c>
      <c r="B26" s="129"/>
      <c r="C26" s="130"/>
      <c r="D26" s="131"/>
      <c r="E26" s="132"/>
      <c r="F26" s="70">
        <f t="shared" si="0"/>
        <v>0</v>
      </c>
      <c r="G26" s="133"/>
      <c r="H26" s="131"/>
      <c r="I26" s="131"/>
      <c r="J26" s="132"/>
      <c r="K26" s="70">
        <f t="shared" si="1"/>
        <v>0</v>
      </c>
      <c r="L26" s="134"/>
      <c r="M26" s="70">
        <f t="shared" si="2"/>
        <v>0</v>
      </c>
      <c r="N26" s="133"/>
      <c r="O26" s="135"/>
      <c r="P26" s="74">
        <f t="shared" si="6"/>
        <v>4.0000000000000015E-2</v>
      </c>
      <c r="Q26" s="136">
        <f t="shared" si="4"/>
        <v>0</v>
      </c>
      <c r="R26" s="137"/>
      <c r="S26" s="70">
        <f t="shared" si="5"/>
        <v>0</v>
      </c>
      <c r="T26" s="76" t="str">
        <f t="shared" si="3"/>
        <v/>
      </c>
      <c r="X26" s="130"/>
      <c r="Y26" s="131"/>
      <c r="Z26" s="138" t="s">
        <v>88</v>
      </c>
      <c r="AA26" s="131"/>
      <c r="AB26" s="139"/>
      <c r="AG26" s="128"/>
    </row>
    <row r="27" spans="1:33" s="62" customFormat="1" ht="30" customHeight="1" x14ac:dyDescent="0.25">
      <c r="A27" s="65">
        <v>18</v>
      </c>
      <c r="B27" s="129"/>
      <c r="C27" s="130"/>
      <c r="D27" s="131"/>
      <c r="E27" s="132"/>
      <c r="F27" s="70">
        <f t="shared" si="0"/>
        <v>0</v>
      </c>
      <c r="G27" s="133"/>
      <c r="H27" s="131"/>
      <c r="I27" s="131"/>
      <c r="J27" s="132"/>
      <c r="K27" s="70">
        <f t="shared" si="1"/>
        <v>0</v>
      </c>
      <c r="L27" s="134"/>
      <c r="M27" s="70">
        <f t="shared" si="2"/>
        <v>0</v>
      </c>
      <c r="N27" s="133"/>
      <c r="O27" s="135"/>
      <c r="P27" s="74">
        <f t="shared" si="6"/>
        <v>4.0000000000000015E-2</v>
      </c>
      <c r="Q27" s="136">
        <f t="shared" si="4"/>
        <v>0</v>
      </c>
      <c r="R27" s="137"/>
      <c r="S27" s="70">
        <f t="shared" si="5"/>
        <v>0</v>
      </c>
      <c r="T27" s="76" t="str">
        <f t="shared" si="3"/>
        <v/>
      </c>
      <c r="X27" s="130"/>
      <c r="Y27" s="131"/>
      <c r="Z27" s="138" t="s">
        <v>88</v>
      </c>
      <c r="AA27" s="131"/>
      <c r="AB27" s="139"/>
      <c r="AG27" s="128"/>
    </row>
    <row r="28" spans="1:33" s="62" customFormat="1" ht="30" customHeight="1" x14ac:dyDescent="0.25">
      <c r="A28" s="65">
        <v>19</v>
      </c>
      <c r="B28" s="129"/>
      <c r="C28" s="130"/>
      <c r="D28" s="131"/>
      <c r="E28" s="132"/>
      <c r="F28" s="70">
        <f t="shared" si="0"/>
        <v>0</v>
      </c>
      <c r="G28" s="133"/>
      <c r="H28" s="131"/>
      <c r="I28" s="131"/>
      <c r="J28" s="132"/>
      <c r="K28" s="70">
        <f t="shared" si="1"/>
        <v>0</v>
      </c>
      <c r="L28" s="134"/>
      <c r="M28" s="70">
        <f t="shared" si="2"/>
        <v>0</v>
      </c>
      <c r="N28" s="133"/>
      <c r="O28" s="135"/>
      <c r="P28" s="74">
        <f t="shared" si="6"/>
        <v>4.0000000000000015E-2</v>
      </c>
      <c r="Q28" s="136">
        <f t="shared" si="4"/>
        <v>0</v>
      </c>
      <c r="R28" s="137"/>
      <c r="S28" s="70">
        <f t="shared" si="5"/>
        <v>0</v>
      </c>
      <c r="T28" s="76" t="str">
        <f t="shared" si="3"/>
        <v/>
      </c>
      <c r="X28" s="130"/>
      <c r="Y28" s="131"/>
      <c r="Z28" s="138" t="s">
        <v>88</v>
      </c>
      <c r="AA28" s="131"/>
      <c r="AB28" s="139"/>
      <c r="AG28" s="128"/>
    </row>
    <row r="29" spans="1:33" s="62" customFormat="1" ht="30" customHeight="1" thickBot="1" x14ac:dyDescent="0.3">
      <c r="A29" s="79">
        <v>20</v>
      </c>
      <c r="B29" s="140"/>
      <c r="C29" s="141"/>
      <c r="D29" s="142"/>
      <c r="E29" s="143"/>
      <c r="F29" s="84">
        <f t="shared" si="0"/>
        <v>0</v>
      </c>
      <c r="G29" s="144"/>
      <c r="H29" s="142"/>
      <c r="I29" s="142"/>
      <c r="J29" s="143"/>
      <c r="K29" s="84">
        <f t="shared" si="1"/>
        <v>0</v>
      </c>
      <c r="L29" s="145"/>
      <c r="M29" s="84">
        <f t="shared" si="2"/>
        <v>0</v>
      </c>
      <c r="N29" s="144"/>
      <c r="O29" s="146"/>
      <c r="P29" s="88">
        <f t="shared" si="6"/>
        <v>4.0000000000000015E-2</v>
      </c>
      <c r="Q29" s="147">
        <f t="shared" si="4"/>
        <v>0</v>
      </c>
      <c r="R29" s="148"/>
      <c r="S29" s="84">
        <f t="shared" si="5"/>
        <v>0</v>
      </c>
      <c r="T29" s="90" t="str">
        <f>IF(S29&gt;0.8499,IF(S29&gt;0.8999,"X",AG24),"")</f>
        <v/>
      </c>
      <c r="X29" s="141"/>
      <c r="Y29" s="142"/>
      <c r="Z29" s="149" t="s">
        <v>88</v>
      </c>
      <c r="AA29" s="142"/>
      <c r="AB29" s="150"/>
      <c r="AG29" s="128"/>
    </row>
    <row r="30" spans="1:33" x14ac:dyDescent="0.25">
      <c r="B30" s="93"/>
    </row>
    <row r="31" spans="1:33" ht="30" customHeight="1" thickBot="1" x14ac:dyDescent="0.45">
      <c r="A31" s="94" t="s">
        <v>89</v>
      </c>
      <c r="B31" s="95"/>
      <c r="C31" s="394"/>
      <c r="D31" s="394"/>
      <c r="E31" s="394"/>
      <c r="F31" s="394"/>
      <c r="G31" s="394"/>
      <c r="H31" s="394"/>
      <c r="I31" s="394"/>
      <c r="J31" s="394"/>
      <c r="K31" s="394"/>
      <c r="L31" s="394"/>
      <c r="M31" s="394"/>
      <c r="N31" s="394"/>
      <c r="O31" s="394"/>
      <c r="P31" s="394"/>
      <c r="Q31" s="394"/>
      <c r="R31" s="394"/>
      <c r="S31" s="394"/>
      <c r="T31" s="394"/>
      <c r="U31" s="394"/>
      <c r="V31" s="394"/>
      <c r="W31" s="394"/>
      <c r="X31" s="394"/>
      <c r="Y31" s="394"/>
      <c r="Z31" s="394"/>
      <c r="AA31" s="394"/>
      <c r="AB31" s="394"/>
    </row>
    <row r="32" spans="1:33" ht="30" customHeight="1" thickBot="1" x14ac:dyDescent="0.3">
      <c r="A32" s="392"/>
      <c r="B32" s="392"/>
      <c r="C32" s="393"/>
      <c r="D32" s="393"/>
      <c r="E32" s="393"/>
      <c r="F32" s="393"/>
      <c r="G32" s="393"/>
      <c r="H32" s="393"/>
      <c r="I32" s="393"/>
      <c r="J32" s="393"/>
      <c r="K32" s="393"/>
      <c r="L32" s="393"/>
      <c r="M32" s="393"/>
      <c r="N32" s="393"/>
      <c r="O32" s="393"/>
      <c r="P32" s="393"/>
      <c r="Q32" s="393"/>
      <c r="R32" s="393"/>
      <c r="S32" s="393"/>
      <c r="T32" s="393"/>
      <c r="U32" s="393"/>
      <c r="V32" s="393"/>
      <c r="W32" s="393"/>
      <c r="X32" s="393"/>
      <c r="Y32" s="393"/>
      <c r="Z32" s="393"/>
      <c r="AA32" s="393"/>
      <c r="AB32" s="393"/>
    </row>
    <row r="33" spans="1:33" ht="30" customHeight="1" thickBot="1" x14ac:dyDescent="0.3">
      <c r="A33" s="393"/>
      <c r="B33" s="393"/>
      <c r="C33" s="393"/>
      <c r="D33" s="393"/>
      <c r="E33" s="393"/>
      <c r="F33" s="393"/>
      <c r="G33" s="393"/>
      <c r="H33" s="393"/>
      <c r="I33" s="393"/>
      <c r="J33" s="393"/>
      <c r="K33" s="393"/>
      <c r="L33" s="393"/>
      <c r="M33" s="393"/>
      <c r="N33" s="393"/>
      <c r="O33" s="393"/>
      <c r="P33" s="393"/>
      <c r="Q33" s="393"/>
      <c r="R33" s="393"/>
      <c r="S33" s="393"/>
      <c r="T33" s="393"/>
      <c r="U33" s="393"/>
      <c r="V33" s="393"/>
      <c r="W33" s="393"/>
      <c r="X33" s="393"/>
      <c r="Y33" s="393"/>
      <c r="Z33" s="393"/>
      <c r="AA33" s="393"/>
      <c r="AB33" s="393"/>
    </row>
    <row r="34" spans="1:33" ht="30" customHeight="1" thickBot="1" x14ac:dyDescent="0.3">
      <c r="A34" s="393"/>
      <c r="B34" s="393"/>
      <c r="C34" s="393"/>
      <c r="D34" s="393"/>
      <c r="E34" s="393"/>
      <c r="F34" s="393"/>
      <c r="G34" s="393"/>
      <c r="H34" s="393"/>
      <c r="I34" s="393"/>
      <c r="J34" s="393"/>
      <c r="K34" s="393"/>
      <c r="L34" s="393"/>
      <c r="M34" s="393"/>
      <c r="N34" s="393"/>
      <c r="O34" s="393"/>
      <c r="P34" s="393"/>
      <c r="Q34" s="393"/>
      <c r="R34" s="393"/>
      <c r="S34" s="393"/>
      <c r="T34" s="393"/>
      <c r="U34" s="393"/>
      <c r="V34" s="393"/>
      <c r="W34" s="393"/>
      <c r="X34" s="393"/>
      <c r="Y34" s="393"/>
      <c r="Z34" s="393"/>
      <c r="AA34" s="393"/>
      <c r="AB34" s="393"/>
    </row>
    <row r="35" spans="1:33" ht="30" customHeight="1" x14ac:dyDescent="0.25"/>
    <row r="36" spans="1:33" s="101" customFormat="1" ht="30" customHeight="1" x14ac:dyDescent="0.5">
      <c r="B36" s="102" t="s">
        <v>90</v>
      </c>
      <c r="C36" s="103" t="s">
        <v>54</v>
      </c>
      <c r="D36" s="104" t="s">
        <v>91</v>
      </c>
      <c r="E36" s="105"/>
      <c r="F36" s="105"/>
      <c r="Z36" s="106"/>
    </row>
    <row r="37" spans="1:33" ht="30" customHeight="1" x14ac:dyDescent="0.4">
      <c r="B37" s="107"/>
      <c r="C37" s="108" t="s">
        <v>92</v>
      </c>
      <c r="D37" s="104" t="s">
        <v>93</v>
      </c>
      <c r="E37" s="109"/>
      <c r="F37" s="109"/>
      <c r="AG37" s="23"/>
    </row>
  </sheetData>
  <sheetProtection password="DA29" sheet="1" objects="1" scenarios="1" selectLockedCells="1" selectUnlockedCells="1"/>
  <mergeCells count="23">
    <mergeCell ref="C4:G4"/>
    <mergeCell ref="R4:T4"/>
    <mergeCell ref="W4:AB4"/>
    <mergeCell ref="C1:G1"/>
    <mergeCell ref="C2:G2"/>
    <mergeCell ref="C3:G3"/>
    <mergeCell ref="R3:T3"/>
    <mergeCell ref="W3:AB3"/>
    <mergeCell ref="D5:E5"/>
    <mergeCell ref="R5:T5"/>
    <mergeCell ref="W5:AB5"/>
    <mergeCell ref="D6:E6"/>
    <mergeCell ref="R6:T6"/>
    <mergeCell ref="W6:AB6"/>
    <mergeCell ref="A32:AB32"/>
    <mergeCell ref="A33:AB33"/>
    <mergeCell ref="A34:AB34"/>
    <mergeCell ref="A8:B8"/>
    <mergeCell ref="C8:K8"/>
    <mergeCell ref="L8:T8"/>
    <mergeCell ref="X8:AB8"/>
    <mergeCell ref="A9:B9"/>
    <mergeCell ref="C31:AB31"/>
  </mergeCells>
  <conditionalFormatting sqref="T10:T29">
    <cfRule type="cellIs" dxfId="6" priority="1" stopIfTrue="1" operator="equal">
      <formula>"x"</formula>
    </cfRule>
  </conditionalFormatting>
  <printOptions horizontalCentered="1" verticalCentered="1"/>
  <pageMargins left="0" right="0" top="0.75" bottom="0.5" header="0.5" footer="0.25"/>
  <pageSetup paperSize="17" scale="57" orientation="landscape" errors="blank" r:id="rId1"/>
  <headerFooter alignWithMargins="0">
    <oddHeader>&amp;C&amp;"Arial,Bold"&amp;32MANUFACTURUING SYSTEM CAPACITY ESTIMATE&amp;36
&amp;28(System level Analysis By Component Line)
GP-9 Run at Rate Worksheet
Attachment C-2</oddHeader>
    <oddFooter>&amp;L&amp;"Arial,Bold"&amp;16AT-1960 -C2
August 2008&amp;R&amp;16Allison Transmission file address
www.allisontransmission.com/Supplier/Purchasing, Packaging and Logistics Forms/GP-9 Run @ Rate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
  <sheetViews>
    <sheetView showGridLines="0" tabSelected="1" zoomScale="50" zoomScaleNormal="50" workbookViewId="0">
      <selection activeCell="C21" sqref="C21"/>
    </sheetView>
  </sheetViews>
  <sheetFormatPr defaultRowHeight="12.75" x14ac:dyDescent="0.2"/>
  <cols>
    <col min="1" max="1" width="319.7109375" style="164" customWidth="1"/>
    <col min="2" max="18" width="9.140625" style="170"/>
    <col min="19" max="19" width="31.7109375" style="170" customWidth="1"/>
    <col min="20" max="20" width="23.7109375" style="170" customWidth="1"/>
    <col min="21" max="21" width="11.140625" style="170" customWidth="1"/>
    <col min="22" max="22" width="15.28515625" style="170" customWidth="1"/>
    <col min="23" max="256" width="9.140625" style="170"/>
    <col min="257" max="257" width="319.7109375" style="170" customWidth="1"/>
    <col min="258" max="274" width="9.140625" style="170"/>
    <col min="275" max="275" width="31.7109375" style="170" customWidth="1"/>
    <col min="276" max="276" width="23.7109375" style="170" customWidth="1"/>
    <col min="277" max="277" width="11.140625" style="170" customWidth="1"/>
    <col min="278" max="278" width="15.28515625" style="170" customWidth="1"/>
    <col min="279" max="512" width="9.140625" style="170"/>
    <col min="513" max="513" width="319.7109375" style="170" customWidth="1"/>
    <col min="514" max="530" width="9.140625" style="170"/>
    <col min="531" max="531" width="31.7109375" style="170" customWidth="1"/>
    <col min="532" max="532" width="23.7109375" style="170" customWidth="1"/>
    <col min="533" max="533" width="11.140625" style="170" customWidth="1"/>
    <col min="534" max="534" width="15.28515625" style="170" customWidth="1"/>
    <col min="535" max="768" width="9.140625" style="170"/>
    <col min="769" max="769" width="319.7109375" style="170" customWidth="1"/>
    <col min="770" max="786" width="9.140625" style="170"/>
    <col min="787" max="787" width="31.7109375" style="170" customWidth="1"/>
    <col min="788" max="788" width="23.7109375" style="170" customWidth="1"/>
    <col min="789" max="789" width="11.140625" style="170" customWidth="1"/>
    <col min="790" max="790" width="15.28515625" style="170" customWidth="1"/>
    <col min="791" max="1024" width="9.140625" style="170"/>
    <col min="1025" max="1025" width="319.7109375" style="170" customWidth="1"/>
    <col min="1026" max="1042" width="9.140625" style="170"/>
    <col min="1043" max="1043" width="31.7109375" style="170" customWidth="1"/>
    <col min="1044" max="1044" width="23.7109375" style="170" customWidth="1"/>
    <col min="1045" max="1045" width="11.140625" style="170" customWidth="1"/>
    <col min="1046" max="1046" width="15.28515625" style="170" customWidth="1"/>
    <col min="1047" max="1280" width="9.140625" style="170"/>
    <col min="1281" max="1281" width="319.7109375" style="170" customWidth="1"/>
    <col min="1282" max="1298" width="9.140625" style="170"/>
    <col min="1299" max="1299" width="31.7109375" style="170" customWidth="1"/>
    <col min="1300" max="1300" width="23.7109375" style="170" customWidth="1"/>
    <col min="1301" max="1301" width="11.140625" style="170" customWidth="1"/>
    <col min="1302" max="1302" width="15.28515625" style="170" customWidth="1"/>
    <col min="1303" max="1536" width="9.140625" style="170"/>
    <col min="1537" max="1537" width="319.7109375" style="170" customWidth="1"/>
    <col min="1538" max="1554" width="9.140625" style="170"/>
    <col min="1555" max="1555" width="31.7109375" style="170" customWidth="1"/>
    <col min="1556" max="1556" width="23.7109375" style="170" customWidth="1"/>
    <col min="1557" max="1557" width="11.140625" style="170" customWidth="1"/>
    <col min="1558" max="1558" width="15.28515625" style="170" customWidth="1"/>
    <col min="1559" max="1792" width="9.140625" style="170"/>
    <col min="1793" max="1793" width="319.7109375" style="170" customWidth="1"/>
    <col min="1794" max="1810" width="9.140625" style="170"/>
    <col min="1811" max="1811" width="31.7109375" style="170" customWidth="1"/>
    <col min="1812" max="1812" width="23.7109375" style="170" customWidth="1"/>
    <col min="1813" max="1813" width="11.140625" style="170" customWidth="1"/>
    <col min="1814" max="1814" width="15.28515625" style="170" customWidth="1"/>
    <col min="1815" max="2048" width="9.140625" style="170"/>
    <col min="2049" max="2049" width="319.7109375" style="170" customWidth="1"/>
    <col min="2050" max="2066" width="9.140625" style="170"/>
    <col min="2067" max="2067" width="31.7109375" style="170" customWidth="1"/>
    <col min="2068" max="2068" width="23.7109375" style="170" customWidth="1"/>
    <col min="2069" max="2069" width="11.140625" style="170" customWidth="1"/>
    <col min="2070" max="2070" width="15.28515625" style="170" customWidth="1"/>
    <col min="2071" max="2304" width="9.140625" style="170"/>
    <col min="2305" max="2305" width="319.7109375" style="170" customWidth="1"/>
    <col min="2306" max="2322" width="9.140625" style="170"/>
    <col min="2323" max="2323" width="31.7109375" style="170" customWidth="1"/>
    <col min="2324" max="2324" width="23.7109375" style="170" customWidth="1"/>
    <col min="2325" max="2325" width="11.140625" style="170" customWidth="1"/>
    <col min="2326" max="2326" width="15.28515625" style="170" customWidth="1"/>
    <col min="2327" max="2560" width="9.140625" style="170"/>
    <col min="2561" max="2561" width="319.7109375" style="170" customWidth="1"/>
    <col min="2562" max="2578" width="9.140625" style="170"/>
    <col min="2579" max="2579" width="31.7109375" style="170" customWidth="1"/>
    <col min="2580" max="2580" width="23.7109375" style="170" customWidth="1"/>
    <col min="2581" max="2581" width="11.140625" style="170" customWidth="1"/>
    <col min="2582" max="2582" width="15.28515625" style="170" customWidth="1"/>
    <col min="2583" max="2816" width="9.140625" style="170"/>
    <col min="2817" max="2817" width="319.7109375" style="170" customWidth="1"/>
    <col min="2818" max="2834" width="9.140625" style="170"/>
    <col min="2835" max="2835" width="31.7109375" style="170" customWidth="1"/>
    <col min="2836" max="2836" width="23.7109375" style="170" customWidth="1"/>
    <col min="2837" max="2837" width="11.140625" style="170" customWidth="1"/>
    <col min="2838" max="2838" width="15.28515625" style="170" customWidth="1"/>
    <col min="2839" max="3072" width="9.140625" style="170"/>
    <col min="3073" max="3073" width="319.7109375" style="170" customWidth="1"/>
    <col min="3074" max="3090" width="9.140625" style="170"/>
    <col min="3091" max="3091" width="31.7109375" style="170" customWidth="1"/>
    <col min="3092" max="3092" width="23.7109375" style="170" customWidth="1"/>
    <col min="3093" max="3093" width="11.140625" style="170" customWidth="1"/>
    <col min="3094" max="3094" width="15.28515625" style="170" customWidth="1"/>
    <col min="3095" max="3328" width="9.140625" style="170"/>
    <col min="3329" max="3329" width="319.7109375" style="170" customWidth="1"/>
    <col min="3330" max="3346" width="9.140625" style="170"/>
    <col min="3347" max="3347" width="31.7109375" style="170" customWidth="1"/>
    <col min="3348" max="3348" width="23.7109375" style="170" customWidth="1"/>
    <col min="3349" max="3349" width="11.140625" style="170" customWidth="1"/>
    <col min="3350" max="3350" width="15.28515625" style="170" customWidth="1"/>
    <col min="3351" max="3584" width="9.140625" style="170"/>
    <col min="3585" max="3585" width="319.7109375" style="170" customWidth="1"/>
    <col min="3586" max="3602" width="9.140625" style="170"/>
    <col min="3603" max="3603" width="31.7109375" style="170" customWidth="1"/>
    <col min="3604" max="3604" width="23.7109375" style="170" customWidth="1"/>
    <col min="3605" max="3605" width="11.140625" style="170" customWidth="1"/>
    <col min="3606" max="3606" width="15.28515625" style="170" customWidth="1"/>
    <col min="3607" max="3840" width="9.140625" style="170"/>
    <col min="3841" max="3841" width="319.7109375" style="170" customWidth="1"/>
    <col min="3842" max="3858" width="9.140625" style="170"/>
    <col min="3859" max="3859" width="31.7109375" style="170" customWidth="1"/>
    <col min="3860" max="3860" width="23.7109375" style="170" customWidth="1"/>
    <col min="3861" max="3861" width="11.140625" style="170" customWidth="1"/>
    <col min="3862" max="3862" width="15.28515625" style="170" customWidth="1"/>
    <col min="3863" max="4096" width="9.140625" style="170"/>
    <col min="4097" max="4097" width="319.7109375" style="170" customWidth="1"/>
    <col min="4098" max="4114" width="9.140625" style="170"/>
    <col min="4115" max="4115" width="31.7109375" style="170" customWidth="1"/>
    <col min="4116" max="4116" width="23.7109375" style="170" customWidth="1"/>
    <col min="4117" max="4117" width="11.140625" style="170" customWidth="1"/>
    <col min="4118" max="4118" width="15.28515625" style="170" customWidth="1"/>
    <col min="4119" max="4352" width="9.140625" style="170"/>
    <col min="4353" max="4353" width="319.7109375" style="170" customWidth="1"/>
    <col min="4354" max="4370" width="9.140625" style="170"/>
    <col min="4371" max="4371" width="31.7109375" style="170" customWidth="1"/>
    <col min="4372" max="4372" width="23.7109375" style="170" customWidth="1"/>
    <col min="4373" max="4373" width="11.140625" style="170" customWidth="1"/>
    <col min="4374" max="4374" width="15.28515625" style="170" customWidth="1"/>
    <col min="4375" max="4608" width="9.140625" style="170"/>
    <col min="4609" max="4609" width="319.7109375" style="170" customWidth="1"/>
    <col min="4610" max="4626" width="9.140625" style="170"/>
    <col min="4627" max="4627" width="31.7109375" style="170" customWidth="1"/>
    <col min="4628" max="4628" width="23.7109375" style="170" customWidth="1"/>
    <col min="4629" max="4629" width="11.140625" style="170" customWidth="1"/>
    <col min="4630" max="4630" width="15.28515625" style="170" customWidth="1"/>
    <col min="4631" max="4864" width="9.140625" style="170"/>
    <col min="4865" max="4865" width="319.7109375" style="170" customWidth="1"/>
    <col min="4866" max="4882" width="9.140625" style="170"/>
    <col min="4883" max="4883" width="31.7109375" style="170" customWidth="1"/>
    <col min="4884" max="4884" width="23.7109375" style="170" customWidth="1"/>
    <col min="4885" max="4885" width="11.140625" style="170" customWidth="1"/>
    <col min="4886" max="4886" width="15.28515625" style="170" customWidth="1"/>
    <col min="4887" max="5120" width="9.140625" style="170"/>
    <col min="5121" max="5121" width="319.7109375" style="170" customWidth="1"/>
    <col min="5122" max="5138" width="9.140625" style="170"/>
    <col min="5139" max="5139" width="31.7109375" style="170" customWidth="1"/>
    <col min="5140" max="5140" width="23.7109375" style="170" customWidth="1"/>
    <col min="5141" max="5141" width="11.140625" style="170" customWidth="1"/>
    <col min="5142" max="5142" width="15.28515625" style="170" customWidth="1"/>
    <col min="5143" max="5376" width="9.140625" style="170"/>
    <col min="5377" max="5377" width="319.7109375" style="170" customWidth="1"/>
    <col min="5378" max="5394" width="9.140625" style="170"/>
    <col min="5395" max="5395" width="31.7109375" style="170" customWidth="1"/>
    <col min="5396" max="5396" width="23.7109375" style="170" customWidth="1"/>
    <col min="5397" max="5397" width="11.140625" style="170" customWidth="1"/>
    <col min="5398" max="5398" width="15.28515625" style="170" customWidth="1"/>
    <col min="5399" max="5632" width="9.140625" style="170"/>
    <col min="5633" max="5633" width="319.7109375" style="170" customWidth="1"/>
    <col min="5634" max="5650" width="9.140625" style="170"/>
    <col min="5651" max="5651" width="31.7109375" style="170" customWidth="1"/>
    <col min="5652" max="5652" width="23.7109375" style="170" customWidth="1"/>
    <col min="5653" max="5653" width="11.140625" style="170" customWidth="1"/>
    <col min="5654" max="5654" width="15.28515625" style="170" customWidth="1"/>
    <col min="5655" max="5888" width="9.140625" style="170"/>
    <col min="5889" max="5889" width="319.7109375" style="170" customWidth="1"/>
    <col min="5890" max="5906" width="9.140625" style="170"/>
    <col min="5907" max="5907" width="31.7109375" style="170" customWidth="1"/>
    <col min="5908" max="5908" width="23.7109375" style="170" customWidth="1"/>
    <col min="5909" max="5909" width="11.140625" style="170" customWidth="1"/>
    <col min="5910" max="5910" width="15.28515625" style="170" customWidth="1"/>
    <col min="5911" max="6144" width="9.140625" style="170"/>
    <col min="6145" max="6145" width="319.7109375" style="170" customWidth="1"/>
    <col min="6146" max="6162" width="9.140625" style="170"/>
    <col min="6163" max="6163" width="31.7109375" style="170" customWidth="1"/>
    <col min="6164" max="6164" width="23.7109375" style="170" customWidth="1"/>
    <col min="6165" max="6165" width="11.140625" style="170" customWidth="1"/>
    <col min="6166" max="6166" width="15.28515625" style="170" customWidth="1"/>
    <col min="6167" max="6400" width="9.140625" style="170"/>
    <col min="6401" max="6401" width="319.7109375" style="170" customWidth="1"/>
    <col min="6402" max="6418" width="9.140625" style="170"/>
    <col min="6419" max="6419" width="31.7109375" style="170" customWidth="1"/>
    <col min="6420" max="6420" width="23.7109375" style="170" customWidth="1"/>
    <col min="6421" max="6421" width="11.140625" style="170" customWidth="1"/>
    <col min="6422" max="6422" width="15.28515625" style="170" customWidth="1"/>
    <col min="6423" max="6656" width="9.140625" style="170"/>
    <col min="6657" max="6657" width="319.7109375" style="170" customWidth="1"/>
    <col min="6658" max="6674" width="9.140625" style="170"/>
    <col min="6675" max="6675" width="31.7109375" style="170" customWidth="1"/>
    <col min="6676" max="6676" width="23.7109375" style="170" customWidth="1"/>
    <col min="6677" max="6677" width="11.140625" style="170" customWidth="1"/>
    <col min="6678" max="6678" width="15.28515625" style="170" customWidth="1"/>
    <col min="6679" max="6912" width="9.140625" style="170"/>
    <col min="6913" max="6913" width="319.7109375" style="170" customWidth="1"/>
    <col min="6914" max="6930" width="9.140625" style="170"/>
    <col min="6931" max="6931" width="31.7109375" style="170" customWidth="1"/>
    <col min="6932" max="6932" width="23.7109375" style="170" customWidth="1"/>
    <col min="6933" max="6933" width="11.140625" style="170" customWidth="1"/>
    <col min="6934" max="6934" width="15.28515625" style="170" customWidth="1"/>
    <col min="6935" max="7168" width="9.140625" style="170"/>
    <col min="7169" max="7169" width="319.7109375" style="170" customWidth="1"/>
    <col min="7170" max="7186" width="9.140625" style="170"/>
    <col min="7187" max="7187" width="31.7109375" style="170" customWidth="1"/>
    <col min="7188" max="7188" width="23.7109375" style="170" customWidth="1"/>
    <col min="7189" max="7189" width="11.140625" style="170" customWidth="1"/>
    <col min="7190" max="7190" width="15.28515625" style="170" customWidth="1"/>
    <col min="7191" max="7424" width="9.140625" style="170"/>
    <col min="7425" max="7425" width="319.7109375" style="170" customWidth="1"/>
    <col min="7426" max="7442" width="9.140625" style="170"/>
    <col min="7443" max="7443" width="31.7109375" style="170" customWidth="1"/>
    <col min="7444" max="7444" width="23.7109375" style="170" customWidth="1"/>
    <col min="7445" max="7445" width="11.140625" style="170" customWidth="1"/>
    <col min="7446" max="7446" width="15.28515625" style="170" customWidth="1"/>
    <col min="7447" max="7680" width="9.140625" style="170"/>
    <col min="7681" max="7681" width="319.7109375" style="170" customWidth="1"/>
    <col min="7682" max="7698" width="9.140625" style="170"/>
    <col min="7699" max="7699" width="31.7109375" style="170" customWidth="1"/>
    <col min="7700" max="7700" width="23.7109375" style="170" customWidth="1"/>
    <col min="7701" max="7701" width="11.140625" style="170" customWidth="1"/>
    <col min="7702" max="7702" width="15.28515625" style="170" customWidth="1"/>
    <col min="7703" max="7936" width="9.140625" style="170"/>
    <col min="7937" max="7937" width="319.7109375" style="170" customWidth="1"/>
    <col min="7938" max="7954" width="9.140625" style="170"/>
    <col min="7955" max="7955" width="31.7109375" style="170" customWidth="1"/>
    <col min="7956" max="7956" width="23.7109375" style="170" customWidth="1"/>
    <col min="7957" max="7957" width="11.140625" style="170" customWidth="1"/>
    <col min="7958" max="7958" width="15.28515625" style="170" customWidth="1"/>
    <col min="7959" max="8192" width="9.140625" style="170"/>
    <col min="8193" max="8193" width="319.7109375" style="170" customWidth="1"/>
    <col min="8194" max="8210" width="9.140625" style="170"/>
    <col min="8211" max="8211" width="31.7109375" style="170" customWidth="1"/>
    <col min="8212" max="8212" width="23.7109375" style="170" customWidth="1"/>
    <col min="8213" max="8213" width="11.140625" style="170" customWidth="1"/>
    <col min="8214" max="8214" width="15.28515625" style="170" customWidth="1"/>
    <col min="8215" max="8448" width="9.140625" style="170"/>
    <col min="8449" max="8449" width="319.7109375" style="170" customWidth="1"/>
    <col min="8450" max="8466" width="9.140625" style="170"/>
    <col min="8467" max="8467" width="31.7109375" style="170" customWidth="1"/>
    <col min="8468" max="8468" width="23.7109375" style="170" customWidth="1"/>
    <col min="8469" max="8469" width="11.140625" style="170" customWidth="1"/>
    <col min="8470" max="8470" width="15.28515625" style="170" customWidth="1"/>
    <col min="8471" max="8704" width="9.140625" style="170"/>
    <col min="8705" max="8705" width="319.7109375" style="170" customWidth="1"/>
    <col min="8706" max="8722" width="9.140625" style="170"/>
    <col min="8723" max="8723" width="31.7109375" style="170" customWidth="1"/>
    <col min="8724" max="8724" width="23.7109375" style="170" customWidth="1"/>
    <col min="8725" max="8725" width="11.140625" style="170" customWidth="1"/>
    <col min="8726" max="8726" width="15.28515625" style="170" customWidth="1"/>
    <col min="8727" max="8960" width="9.140625" style="170"/>
    <col min="8961" max="8961" width="319.7109375" style="170" customWidth="1"/>
    <col min="8962" max="8978" width="9.140625" style="170"/>
    <col min="8979" max="8979" width="31.7109375" style="170" customWidth="1"/>
    <col min="8980" max="8980" width="23.7109375" style="170" customWidth="1"/>
    <col min="8981" max="8981" width="11.140625" style="170" customWidth="1"/>
    <col min="8982" max="8982" width="15.28515625" style="170" customWidth="1"/>
    <col min="8983" max="9216" width="9.140625" style="170"/>
    <col min="9217" max="9217" width="319.7109375" style="170" customWidth="1"/>
    <col min="9218" max="9234" width="9.140625" style="170"/>
    <col min="9235" max="9235" width="31.7109375" style="170" customWidth="1"/>
    <col min="9236" max="9236" width="23.7109375" style="170" customWidth="1"/>
    <col min="9237" max="9237" width="11.140625" style="170" customWidth="1"/>
    <col min="9238" max="9238" width="15.28515625" style="170" customWidth="1"/>
    <col min="9239" max="9472" width="9.140625" style="170"/>
    <col min="9473" max="9473" width="319.7109375" style="170" customWidth="1"/>
    <col min="9474" max="9490" width="9.140625" style="170"/>
    <col min="9491" max="9491" width="31.7109375" style="170" customWidth="1"/>
    <col min="9492" max="9492" width="23.7109375" style="170" customWidth="1"/>
    <col min="9493" max="9493" width="11.140625" style="170" customWidth="1"/>
    <col min="9494" max="9494" width="15.28515625" style="170" customWidth="1"/>
    <col min="9495" max="9728" width="9.140625" style="170"/>
    <col min="9729" max="9729" width="319.7109375" style="170" customWidth="1"/>
    <col min="9730" max="9746" width="9.140625" style="170"/>
    <col min="9747" max="9747" width="31.7109375" style="170" customWidth="1"/>
    <col min="9748" max="9748" width="23.7109375" style="170" customWidth="1"/>
    <col min="9749" max="9749" width="11.140625" style="170" customWidth="1"/>
    <col min="9750" max="9750" width="15.28515625" style="170" customWidth="1"/>
    <col min="9751" max="9984" width="9.140625" style="170"/>
    <col min="9985" max="9985" width="319.7109375" style="170" customWidth="1"/>
    <col min="9986" max="10002" width="9.140625" style="170"/>
    <col min="10003" max="10003" width="31.7109375" style="170" customWidth="1"/>
    <col min="10004" max="10004" width="23.7109375" style="170" customWidth="1"/>
    <col min="10005" max="10005" width="11.140625" style="170" customWidth="1"/>
    <col min="10006" max="10006" width="15.28515625" style="170" customWidth="1"/>
    <col min="10007" max="10240" width="9.140625" style="170"/>
    <col min="10241" max="10241" width="319.7109375" style="170" customWidth="1"/>
    <col min="10242" max="10258" width="9.140625" style="170"/>
    <col min="10259" max="10259" width="31.7109375" style="170" customWidth="1"/>
    <col min="10260" max="10260" width="23.7109375" style="170" customWidth="1"/>
    <col min="10261" max="10261" width="11.140625" style="170" customWidth="1"/>
    <col min="10262" max="10262" width="15.28515625" style="170" customWidth="1"/>
    <col min="10263" max="10496" width="9.140625" style="170"/>
    <col min="10497" max="10497" width="319.7109375" style="170" customWidth="1"/>
    <col min="10498" max="10514" width="9.140625" style="170"/>
    <col min="10515" max="10515" width="31.7109375" style="170" customWidth="1"/>
    <col min="10516" max="10516" width="23.7109375" style="170" customWidth="1"/>
    <col min="10517" max="10517" width="11.140625" style="170" customWidth="1"/>
    <col min="10518" max="10518" width="15.28515625" style="170" customWidth="1"/>
    <col min="10519" max="10752" width="9.140625" style="170"/>
    <col min="10753" max="10753" width="319.7109375" style="170" customWidth="1"/>
    <col min="10754" max="10770" width="9.140625" style="170"/>
    <col min="10771" max="10771" width="31.7109375" style="170" customWidth="1"/>
    <col min="10772" max="10772" width="23.7109375" style="170" customWidth="1"/>
    <col min="10773" max="10773" width="11.140625" style="170" customWidth="1"/>
    <col min="10774" max="10774" width="15.28515625" style="170" customWidth="1"/>
    <col min="10775" max="11008" width="9.140625" style="170"/>
    <col min="11009" max="11009" width="319.7109375" style="170" customWidth="1"/>
    <col min="11010" max="11026" width="9.140625" style="170"/>
    <col min="11027" max="11027" width="31.7109375" style="170" customWidth="1"/>
    <col min="11028" max="11028" width="23.7109375" style="170" customWidth="1"/>
    <col min="11029" max="11029" width="11.140625" style="170" customWidth="1"/>
    <col min="11030" max="11030" width="15.28515625" style="170" customWidth="1"/>
    <col min="11031" max="11264" width="9.140625" style="170"/>
    <col min="11265" max="11265" width="319.7109375" style="170" customWidth="1"/>
    <col min="11266" max="11282" width="9.140625" style="170"/>
    <col min="11283" max="11283" width="31.7109375" style="170" customWidth="1"/>
    <col min="11284" max="11284" width="23.7109375" style="170" customWidth="1"/>
    <col min="11285" max="11285" width="11.140625" style="170" customWidth="1"/>
    <col min="11286" max="11286" width="15.28515625" style="170" customWidth="1"/>
    <col min="11287" max="11520" width="9.140625" style="170"/>
    <col min="11521" max="11521" width="319.7109375" style="170" customWidth="1"/>
    <col min="11522" max="11538" width="9.140625" style="170"/>
    <col min="11539" max="11539" width="31.7109375" style="170" customWidth="1"/>
    <col min="11540" max="11540" width="23.7109375" style="170" customWidth="1"/>
    <col min="11541" max="11541" width="11.140625" style="170" customWidth="1"/>
    <col min="11542" max="11542" width="15.28515625" style="170" customWidth="1"/>
    <col min="11543" max="11776" width="9.140625" style="170"/>
    <col min="11777" max="11777" width="319.7109375" style="170" customWidth="1"/>
    <col min="11778" max="11794" width="9.140625" style="170"/>
    <col min="11795" max="11795" width="31.7109375" style="170" customWidth="1"/>
    <col min="11796" max="11796" width="23.7109375" style="170" customWidth="1"/>
    <col min="11797" max="11797" width="11.140625" style="170" customWidth="1"/>
    <col min="11798" max="11798" width="15.28515625" style="170" customWidth="1"/>
    <col min="11799" max="12032" width="9.140625" style="170"/>
    <col min="12033" max="12033" width="319.7109375" style="170" customWidth="1"/>
    <col min="12034" max="12050" width="9.140625" style="170"/>
    <col min="12051" max="12051" width="31.7109375" style="170" customWidth="1"/>
    <col min="12052" max="12052" width="23.7109375" style="170" customWidth="1"/>
    <col min="12053" max="12053" width="11.140625" style="170" customWidth="1"/>
    <col min="12054" max="12054" width="15.28515625" style="170" customWidth="1"/>
    <col min="12055" max="12288" width="9.140625" style="170"/>
    <col min="12289" max="12289" width="319.7109375" style="170" customWidth="1"/>
    <col min="12290" max="12306" width="9.140625" style="170"/>
    <col min="12307" max="12307" width="31.7109375" style="170" customWidth="1"/>
    <col min="12308" max="12308" width="23.7109375" style="170" customWidth="1"/>
    <col min="12309" max="12309" width="11.140625" style="170" customWidth="1"/>
    <col min="12310" max="12310" width="15.28515625" style="170" customWidth="1"/>
    <col min="12311" max="12544" width="9.140625" style="170"/>
    <col min="12545" max="12545" width="319.7109375" style="170" customWidth="1"/>
    <col min="12546" max="12562" width="9.140625" style="170"/>
    <col min="12563" max="12563" width="31.7109375" style="170" customWidth="1"/>
    <col min="12564" max="12564" width="23.7109375" style="170" customWidth="1"/>
    <col min="12565" max="12565" width="11.140625" style="170" customWidth="1"/>
    <col min="12566" max="12566" width="15.28515625" style="170" customWidth="1"/>
    <col min="12567" max="12800" width="9.140625" style="170"/>
    <col min="12801" max="12801" width="319.7109375" style="170" customWidth="1"/>
    <col min="12802" max="12818" width="9.140625" style="170"/>
    <col min="12819" max="12819" width="31.7109375" style="170" customWidth="1"/>
    <col min="12820" max="12820" width="23.7109375" style="170" customWidth="1"/>
    <col min="12821" max="12821" width="11.140625" style="170" customWidth="1"/>
    <col min="12822" max="12822" width="15.28515625" style="170" customWidth="1"/>
    <col min="12823" max="13056" width="9.140625" style="170"/>
    <col min="13057" max="13057" width="319.7109375" style="170" customWidth="1"/>
    <col min="13058" max="13074" width="9.140625" style="170"/>
    <col min="13075" max="13075" width="31.7109375" style="170" customWidth="1"/>
    <col min="13076" max="13076" width="23.7109375" style="170" customWidth="1"/>
    <col min="13077" max="13077" width="11.140625" style="170" customWidth="1"/>
    <col min="13078" max="13078" width="15.28515625" style="170" customWidth="1"/>
    <col min="13079" max="13312" width="9.140625" style="170"/>
    <col min="13313" max="13313" width="319.7109375" style="170" customWidth="1"/>
    <col min="13314" max="13330" width="9.140625" style="170"/>
    <col min="13331" max="13331" width="31.7109375" style="170" customWidth="1"/>
    <col min="13332" max="13332" width="23.7109375" style="170" customWidth="1"/>
    <col min="13333" max="13333" width="11.140625" style="170" customWidth="1"/>
    <col min="13334" max="13334" width="15.28515625" style="170" customWidth="1"/>
    <col min="13335" max="13568" width="9.140625" style="170"/>
    <col min="13569" max="13569" width="319.7109375" style="170" customWidth="1"/>
    <col min="13570" max="13586" width="9.140625" style="170"/>
    <col min="13587" max="13587" width="31.7109375" style="170" customWidth="1"/>
    <col min="13588" max="13588" width="23.7109375" style="170" customWidth="1"/>
    <col min="13589" max="13589" width="11.140625" style="170" customWidth="1"/>
    <col min="13590" max="13590" width="15.28515625" style="170" customWidth="1"/>
    <col min="13591" max="13824" width="9.140625" style="170"/>
    <col min="13825" max="13825" width="319.7109375" style="170" customWidth="1"/>
    <col min="13826" max="13842" width="9.140625" style="170"/>
    <col min="13843" max="13843" width="31.7109375" style="170" customWidth="1"/>
    <col min="13844" max="13844" width="23.7109375" style="170" customWidth="1"/>
    <col min="13845" max="13845" width="11.140625" style="170" customWidth="1"/>
    <col min="13846" max="13846" width="15.28515625" style="170" customWidth="1"/>
    <col min="13847" max="14080" width="9.140625" style="170"/>
    <col min="14081" max="14081" width="319.7109375" style="170" customWidth="1"/>
    <col min="14082" max="14098" width="9.140625" style="170"/>
    <col min="14099" max="14099" width="31.7109375" style="170" customWidth="1"/>
    <col min="14100" max="14100" width="23.7109375" style="170" customWidth="1"/>
    <col min="14101" max="14101" width="11.140625" style="170" customWidth="1"/>
    <col min="14102" max="14102" width="15.28515625" style="170" customWidth="1"/>
    <col min="14103" max="14336" width="9.140625" style="170"/>
    <col min="14337" max="14337" width="319.7109375" style="170" customWidth="1"/>
    <col min="14338" max="14354" width="9.140625" style="170"/>
    <col min="14355" max="14355" width="31.7109375" style="170" customWidth="1"/>
    <col min="14356" max="14356" width="23.7109375" style="170" customWidth="1"/>
    <col min="14357" max="14357" width="11.140625" style="170" customWidth="1"/>
    <col min="14358" max="14358" width="15.28515625" style="170" customWidth="1"/>
    <col min="14359" max="14592" width="9.140625" style="170"/>
    <col min="14593" max="14593" width="319.7109375" style="170" customWidth="1"/>
    <col min="14594" max="14610" width="9.140625" style="170"/>
    <col min="14611" max="14611" width="31.7109375" style="170" customWidth="1"/>
    <col min="14612" max="14612" width="23.7109375" style="170" customWidth="1"/>
    <col min="14613" max="14613" width="11.140625" style="170" customWidth="1"/>
    <col min="14614" max="14614" width="15.28515625" style="170" customWidth="1"/>
    <col min="14615" max="14848" width="9.140625" style="170"/>
    <col min="14849" max="14849" width="319.7109375" style="170" customWidth="1"/>
    <col min="14850" max="14866" width="9.140625" style="170"/>
    <col min="14867" max="14867" width="31.7109375" style="170" customWidth="1"/>
    <col min="14868" max="14868" width="23.7109375" style="170" customWidth="1"/>
    <col min="14869" max="14869" width="11.140625" style="170" customWidth="1"/>
    <col min="14870" max="14870" width="15.28515625" style="170" customWidth="1"/>
    <col min="14871" max="15104" width="9.140625" style="170"/>
    <col min="15105" max="15105" width="319.7109375" style="170" customWidth="1"/>
    <col min="15106" max="15122" width="9.140625" style="170"/>
    <col min="15123" max="15123" width="31.7109375" style="170" customWidth="1"/>
    <col min="15124" max="15124" width="23.7109375" style="170" customWidth="1"/>
    <col min="15125" max="15125" width="11.140625" style="170" customWidth="1"/>
    <col min="15126" max="15126" width="15.28515625" style="170" customWidth="1"/>
    <col min="15127" max="15360" width="9.140625" style="170"/>
    <col min="15361" max="15361" width="319.7109375" style="170" customWidth="1"/>
    <col min="15362" max="15378" width="9.140625" style="170"/>
    <col min="15379" max="15379" width="31.7109375" style="170" customWidth="1"/>
    <col min="15380" max="15380" width="23.7109375" style="170" customWidth="1"/>
    <col min="15381" max="15381" width="11.140625" style="170" customWidth="1"/>
    <col min="15382" max="15382" width="15.28515625" style="170" customWidth="1"/>
    <col min="15383" max="15616" width="9.140625" style="170"/>
    <col min="15617" max="15617" width="319.7109375" style="170" customWidth="1"/>
    <col min="15618" max="15634" width="9.140625" style="170"/>
    <col min="15635" max="15635" width="31.7109375" style="170" customWidth="1"/>
    <col min="15636" max="15636" width="23.7109375" style="170" customWidth="1"/>
    <col min="15637" max="15637" width="11.140625" style="170" customWidth="1"/>
    <col min="15638" max="15638" width="15.28515625" style="170" customWidth="1"/>
    <col min="15639" max="15872" width="9.140625" style="170"/>
    <col min="15873" max="15873" width="319.7109375" style="170" customWidth="1"/>
    <col min="15874" max="15890" width="9.140625" style="170"/>
    <col min="15891" max="15891" width="31.7109375" style="170" customWidth="1"/>
    <col min="15892" max="15892" width="23.7109375" style="170" customWidth="1"/>
    <col min="15893" max="15893" width="11.140625" style="170" customWidth="1"/>
    <col min="15894" max="15894" width="15.28515625" style="170" customWidth="1"/>
    <col min="15895" max="16128" width="9.140625" style="170"/>
    <col min="16129" max="16129" width="319.7109375" style="170" customWidth="1"/>
    <col min="16130" max="16146" width="9.140625" style="170"/>
    <col min="16147" max="16147" width="31.7109375" style="170" customWidth="1"/>
    <col min="16148" max="16148" width="23.7109375" style="170" customWidth="1"/>
    <col min="16149" max="16149" width="11.140625" style="170" customWidth="1"/>
    <col min="16150" max="16150" width="15.28515625" style="170" customWidth="1"/>
    <col min="16151" max="16384" width="9.140625" style="170"/>
  </cols>
  <sheetData>
    <row r="1" spans="1:1" s="169" customFormat="1" ht="38.1" customHeight="1" x14ac:dyDescent="0.45">
      <c r="A1" s="169" t="s">
        <v>0</v>
      </c>
    </row>
    <row r="2" spans="1:1" s="152" customFormat="1" ht="20.25" customHeight="1" x14ac:dyDescent="0.4">
      <c r="A2" s="151"/>
    </row>
    <row r="3" spans="1:1" s="4" customFormat="1" ht="27.75" x14ac:dyDescent="0.4">
      <c r="A3" s="3" t="s">
        <v>1</v>
      </c>
    </row>
    <row r="4" spans="1:1" s="4" customFormat="1" ht="27.75" x14ac:dyDescent="0.4">
      <c r="A4" s="3" t="s">
        <v>2</v>
      </c>
    </row>
    <row r="5" spans="1:1" s="4" customFormat="1" ht="27.75" x14ac:dyDescent="0.4">
      <c r="A5" s="3" t="s">
        <v>3</v>
      </c>
    </row>
    <row r="6" spans="1:1" ht="9.9499999999999993" customHeight="1" x14ac:dyDescent="0.3">
      <c r="A6" s="153"/>
    </row>
    <row r="7" spans="1:1" s="171" customFormat="1" ht="21.75" customHeight="1" x14ac:dyDescent="0.35">
      <c r="A7" s="167" t="s">
        <v>116</v>
      </c>
    </row>
    <row r="8" spans="1:1" s="171" customFormat="1" ht="21.75" customHeight="1" x14ac:dyDescent="0.3">
      <c r="A8" s="154" t="s">
        <v>168</v>
      </c>
    </row>
    <row r="9" spans="1:1" s="171" customFormat="1" ht="21.75" customHeight="1" x14ac:dyDescent="0.3">
      <c r="A9" s="154" t="s">
        <v>117</v>
      </c>
    </row>
    <row r="10" spans="1:1" s="172" customFormat="1" ht="20.100000000000001" customHeight="1" x14ac:dyDescent="0.3">
      <c r="A10" s="155" t="s">
        <v>153</v>
      </c>
    </row>
    <row r="11" spans="1:1" s="172" customFormat="1" ht="20.100000000000001" customHeight="1" x14ac:dyDescent="0.3">
      <c r="A11" s="155" t="s">
        <v>154</v>
      </c>
    </row>
    <row r="12" spans="1:1" s="172" customFormat="1" ht="20.100000000000001" customHeight="1" x14ac:dyDescent="0.3">
      <c r="A12" s="155" t="s">
        <v>155</v>
      </c>
    </row>
    <row r="13" spans="1:1" s="172" customFormat="1" ht="20.100000000000001" customHeight="1" x14ac:dyDescent="0.3">
      <c r="A13" s="155" t="s">
        <v>156</v>
      </c>
    </row>
    <row r="14" spans="1:1" s="172" customFormat="1" ht="20.100000000000001" customHeight="1" x14ac:dyDescent="0.3">
      <c r="A14" s="156" t="s">
        <v>157</v>
      </c>
    </row>
    <row r="15" spans="1:1" s="172" customFormat="1" ht="20.100000000000001" customHeight="1" x14ac:dyDescent="0.3">
      <c r="A15" s="156" t="s">
        <v>158</v>
      </c>
    </row>
    <row r="16" spans="1:1" s="172" customFormat="1" ht="21" customHeight="1" x14ac:dyDescent="0.3">
      <c r="A16" s="155" t="s">
        <v>159</v>
      </c>
    </row>
    <row r="17" spans="1:1" s="173" customFormat="1" ht="26.25" x14ac:dyDescent="0.4">
      <c r="A17" s="157" t="s">
        <v>146</v>
      </c>
    </row>
    <row r="18" spans="1:1" s="171" customFormat="1" ht="9.9499999999999993" customHeight="1" thickBot="1" x14ac:dyDescent="0.35">
      <c r="A18" s="158"/>
    </row>
    <row r="19" spans="1:1" s="171" customFormat="1" ht="9.9499999999999993" customHeight="1" thickTop="1" x14ac:dyDescent="0.3">
      <c r="A19" s="159"/>
    </row>
    <row r="20" spans="1:1" s="171" customFormat="1" ht="21.75" customHeight="1" x14ac:dyDescent="0.35">
      <c r="A20" s="160" t="s">
        <v>147</v>
      </c>
    </row>
    <row r="21" spans="1:1" s="171" customFormat="1" ht="21.75" customHeight="1" x14ac:dyDescent="0.3">
      <c r="A21" s="5" t="s">
        <v>118</v>
      </c>
    </row>
    <row r="22" spans="1:1" s="171" customFormat="1" ht="19.5" customHeight="1" x14ac:dyDescent="0.3">
      <c r="A22" s="9" t="s">
        <v>160</v>
      </c>
    </row>
    <row r="23" spans="1:1" s="171" customFormat="1" ht="20.100000000000001" customHeight="1" x14ac:dyDescent="0.3">
      <c r="A23" s="5" t="s">
        <v>29</v>
      </c>
    </row>
    <row r="24" spans="1:1" s="171" customFormat="1" ht="20.100000000000001" customHeight="1" x14ac:dyDescent="0.3">
      <c r="A24" s="9" t="s">
        <v>161</v>
      </c>
    </row>
    <row r="25" spans="1:1" s="171" customFormat="1" ht="20.100000000000001" customHeight="1" x14ac:dyDescent="0.3">
      <c r="A25" s="12" t="s">
        <v>162</v>
      </c>
    </row>
    <row r="26" spans="1:1" s="171" customFormat="1" ht="20.100000000000001" customHeight="1" x14ac:dyDescent="0.3">
      <c r="A26" s="9" t="s">
        <v>32</v>
      </c>
    </row>
    <row r="27" spans="1:1" s="171" customFormat="1" ht="43.5" customHeight="1" x14ac:dyDescent="0.3">
      <c r="A27" s="10" t="s">
        <v>33</v>
      </c>
    </row>
    <row r="28" spans="1:1" s="171" customFormat="1" ht="20.100000000000001" customHeight="1" x14ac:dyDescent="0.3">
      <c r="A28" s="6" t="s">
        <v>34</v>
      </c>
    </row>
    <row r="29" spans="1:1" s="171" customFormat="1" ht="20.100000000000001" customHeight="1" x14ac:dyDescent="0.3">
      <c r="A29" s="9" t="s">
        <v>163</v>
      </c>
    </row>
    <row r="30" spans="1:1" s="171" customFormat="1" ht="20.100000000000001" customHeight="1" x14ac:dyDescent="0.3">
      <c r="A30" s="9" t="s">
        <v>36</v>
      </c>
    </row>
    <row r="31" spans="1:1" s="174" customFormat="1" ht="22.5" customHeight="1" x14ac:dyDescent="0.25">
      <c r="A31" s="16" t="s">
        <v>170</v>
      </c>
    </row>
    <row r="32" spans="1:1" s="171" customFormat="1" ht="28.5" customHeight="1" x14ac:dyDescent="0.3">
      <c r="A32" s="16" t="s">
        <v>171</v>
      </c>
    </row>
    <row r="33" spans="1:1" s="171" customFormat="1" ht="9.9499999999999993" customHeight="1" x14ac:dyDescent="0.3">
      <c r="A33" s="5"/>
    </row>
    <row r="34" spans="1:1" s="171" customFormat="1" ht="20.100000000000001" customHeight="1" x14ac:dyDescent="0.3">
      <c r="A34" s="5" t="s">
        <v>119</v>
      </c>
    </row>
    <row r="35" spans="1:1" s="171" customFormat="1" ht="20.100000000000001" customHeight="1" x14ac:dyDescent="0.3">
      <c r="A35" s="9" t="s">
        <v>40</v>
      </c>
    </row>
    <row r="36" spans="1:1" s="171" customFormat="1" ht="20.100000000000001" customHeight="1" x14ac:dyDescent="0.3">
      <c r="A36" s="9" t="s">
        <v>41</v>
      </c>
    </row>
    <row r="37" spans="1:1" s="171" customFormat="1" ht="20.100000000000001" customHeight="1" x14ac:dyDescent="0.3">
      <c r="A37" s="9" t="s">
        <v>42</v>
      </c>
    </row>
    <row r="38" spans="1:1" s="171" customFormat="1" ht="20.100000000000001" customHeight="1" x14ac:dyDescent="0.3">
      <c r="A38" s="9" t="s">
        <v>43</v>
      </c>
    </row>
    <row r="39" spans="1:1" s="171" customFormat="1" ht="9.9499999999999993" customHeight="1" thickBot="1" x14ac:dyDescent="0.35">
      <c r="A39" s="158"/>
    </row>
    <row r="40" spans="1:1" s="171" customFormat="1" ht="9.9499999999999993" customHeight="1" thickTop="1" x14ac:dyDescent="0.3">
      <c r="A40" s="161"/>
    </row>
    <row r="41" spans="1:1" s="171" customFormat="1" ht="20.100000000000001" customHeight="1" x14ac:dyDescent="0.3">
      <c r="A41" s="5" t="s">
        <v>10</v>
      </c>
    </row>
    <row r="42" spans="1:1" s="171" customFormat="1" ht="20.25" x14ac:dyDescent="0.3">
      <c r="A42" s="9" t="s">
        <v>11</v>
      </c>
    </row>
    <row r="43" spans="1:1" s="171" customFormat="1" ht="20.100000000000001" customHeight="1" x14ac:dyDescent="0.3">
      <c r="A43" s="9" t="s">
        <v>12</v>
      </c>
    </row>
    <row r="44" spans="1:1" s="171" customFormat="1" ht="20.100000000000001" customHeight="1" x14ac:dyDescent="0.3">
      <c r="A44" s="9" t="s">
        <v>13</v>
      </c>
    </row>
    <row r="45" spans="1:1" s="175" customFormat="1" ht="20.100000000000001" customHeight="1" x14ac:dyDescent="0.3">
      <c r="A45" s="10" t="s">
        <v>14</v>
      </c>
    </row>
    <row r="46" spans="1:1" ht="19.5" customHeight="1" x14ac:dyDescent="0.3">
      <c r="A46" s="9" t="s">
        <v>15</v>
      </c>
    </row>
    <row r="47" spans="1:1" ht="20.100000000000001" customHeight="1" x14ac:dyDescent="0.3">
      <c r="A47" s="9" t="s">
        <v>16</v>
      </c>
    </row>
    <row r="48" spans="1:1" ht="20.100000000000001" customHeight="1" x14ac:dyDescent="0.3">
      <c r="A48" s="12" t="s">
        <v>17</v>
      </c>
    </row>
    <row r="49" spans="1:1" ht="20.100000000000001" customHeight="1" x14ac:dyDescent="0.3">
      <c r="A49" s="9" t="s">
        <v>18</v>
      </c>
    </row>
    <row r="50" spans="1:1" ht="20.100000000000001" customHeight="1" x14ac:dyDescent="0.3">
      <c r="A50" s="12" t="s">
        <v>19</v>
      </c>
    </row>
    <row r="51" spans="1:1" ht="9.9499999999999993" customHeight="1" thickBot="1" x14ac:dyDescent="0.3">
      <c r="A51" s="162"/>
    </row>
    <row r="52" spans="1:1" ht="9.9499999999999993" customHeight="1" thickTop="1" x14ac:dyDescent="0.2">
      <c r="A52" s="163"/>
    </row>
    <row r="53" spans="1:1" s="5" customFormat="1" ht="20.25" customHeight="1" x14ac:dyDescent="0.3">
      <c r="A53" s="5" t="s">
        <v>39</v>
      </c>
    </row>
    <row r="54" spans="1:1" s="5" customFormat="1" ht="20.25" x14ac:dyDescent="0.3">
      <c r="A54" s="9" t="s">
        <v>40</v>
      </c>
    </row>
    <row r="55" spans="1:1" s="5" customFormat="1" ht="20.25" x14ac:dyDescent="0.3">
      <c r="A55" s="9" t="s">
        <v>41</v>
      </c>
    </row>
    <row r="56" spans="1:1" s="5" customFormat="1" ht="20.25" x14ac:dyDescent="0.3">
      <c r="A56" s="9" t="s">
        <v>42</v>
      </c>
    </row>
    <row r="57" spans="1:1" s="5" customFormat="1" ht="20.25" x14ac:dyDescent="0.3">
      <c r="A57" s="9" t="s">
        <v>43</v>
      </c>
    </row>
    <row r="64" spans="1:1" x14ac:dyDescent="0.2">
      <c r="A64" s="163"/>
    </row>
    <row r="65" spans="1:1" x14ac:dyDescent="0.2">
      <c r="A65" s="163"/>
    </row>
    <row r="66" spans="1:1" x14ac:dyDescent="0.2">
      <c r="A66" s="163"/>
    </row>
  </sheetData>
  <sheetProtection selectLockedCells="1" selectUnlockedCells="1"/>
  <printOptions horizontalCentered="1" verticalCentered="1"/>
  <pageMargins left="0" right="0" top="0.75" bottom="0.75" header="0.25" footer="0.25"/>
  <pageSetup scale="45" orientation="landscape" r:id="rId1"/>
  <headerFooter alignWithMargins="0">
    <oddHeader>&amp;C&amp;"Arial,Bold"&amp;24Instructions for completing AT-1960-C3 Constraint Level Analysis</oddHeader>
    <oddFooter>&amp;L&amp;"Arial,Bold"Allison Transmission
CP 1960-C3
October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7"/>
  <sheetViews>
    <sheetView showGridLines="0" zoomScale="80" zoomScaleNormal="80" workbookViewId="0">
      <selection activeCell="K5" sqref="J4:K5"/>
    </sheetView>
  </sheetViews>
  <sheetFormatPr defaultRowHeight="15" x14ac:dyDescent="0.2"/>
  <cols>
    <col min="1" max="1" width="8.7109375" style="345" customWidth="1"/>
    <col min="2" max="2" width="32" style="257" bestFit="1" customWidth="1"/>
    <col min="3" max="22" width="10.7109375" style="257" customWidth="1"/>
    <col min="23" max="256" width="9.140625" style="257"/>
    <col min="257" max="257" width="8.7109375" style="257" customWidth="1"/>
    <col min="258" max="258" width="32" style="257" bestFit="1" customWidth="1"/>
    <col min="259" max="278" width="10.7109375" style="257" customWidth="1"/>
    <col min="279" max="512" width="9.140625" style="257"/>
    <col min="513" max="513" width="8.7109375" style="257" customWidth="1"/>
    <col min="514" max="514" width="32" style="257" bestFit="1" customWidth="1"/>
    <col min="515" max="534" width="10.7109375" style="257" customWidth="1"/>
    <col min="535" max="768" width="9.140625" style="257"/>
    <col min="769" max="769" width="8.7109375" style="257" customWidth="1"/>
    <col min="770" max="770" width="32" style="257" bestFit="1" customWidth="1"/>
    <col min="771" max="790" width="10.7109375" style="257" customWidth="1"/>
    <col min="791" max="1024" width="9.140625" style="257"/>
    <col min="1025" max="1025" width="8.7109375" style="257" customWidth="1"/>
    <col min="1026" max="1026" width="32" style="257" bestFit="1" customWidth="1"/>
    <col min="1027" max="1046" width="10.7109375" style="257" customWidth="1"/>
    <col min="1047" max="1280" width="9.140625" style="257"/>
    <col min="1281" max="1281" width="8.7109375" style="257" customWidth="1"/>
    <col min="1282" max="1282" width="32" style="257" bestFit="1" customWidth="1"/>
    <col min="1283" max="1302" width="10.7109375" style="257" customWidth="1"/>
    <col min="1303" max="1536" width="9.140625" style="257"/>
    <col min="1537" max="1537" width="8.7109375" style="257" customWidth="1"/>
    <col min="1538" max="1538" width="32" style="257" bestFit="1" customWidth="1"/>
    <col min="1539" max="1558" width="10.7109375" style="257" customWidth="1"/>
    <col min="1559" max="1792" width="9.140625" style="257"/>
    <col min="1793" max="1793" width="8.7109375" style="257" customWidth="1"/>
    <col min="1794" max="1794" width="32" style="257" bestFit="1" customWidth="1"/>
    <col min="1795" max="1814" width="10.7109375" style="257" customWidth="1"/>
    <col min="1815" max="2048" width="9.140625" style="257"/>
    <col min="2049" max="2049" width="8.7109375" style="257" customWidth="1"/>
    <col min="2050" max="2050" width="32" style="257" bestFit="1" customWidth="1"/>
    <col min="2051" max="2070" width="10.7109375" style="257" customWidth="1"/>
    <col min="2071" max="2304" width="9.140625" style="257"/>
    <col min="2305" max="2305" width="8.7109375" style="257" customWidth="1"/>
    <col min="2306" max="2306" width="32" style="257" bestFit="1" customWidth="1"/>
    <col min="2307" max="2326" width="10.7109375" style="257" customWidth="1"/>
    <col min="2327" max="2560" width="9.140625" style="257"/>
    <col min="2561" max="2561" width="8.7109375" style="257" customWidth="1"/>
    <col min="2562" max="2562" width="32" style="257" bestFit="1" customWidth="1"/>
    <col min="2563" max="2582" width="10.7109375" style="257" customWidth="1"/>
    <col min="2583" max="2816" width="9.140625" style="257"/>
    <col min="2817" max="2817" width="8.7109375" style="257" customWidth="1"/>
    <col min="2818" max="2818" width="32" style="257" bestFit="1" customWidth="1"/>
    <col min="2819" max="2838" width="10.7109375" style="257" customWidth="1"/>
    <col min="2839" max="3072" width="9.140625" style="257"/>
    <col min="3073" max="3073" width="8.7109375" style="257" customWidth="1"/>
    <col min="3074" max="3074" width="32" style="257" bestFit="1" customWidth="1"/>
    <col min="3075" max="3094" width="10.7109375" style="257" customWidth="1"/>
    <col min="3095" max="3328" width="9.140625" style="257"/>
    <col min="3329" max="3329" width="8.7109375" style="257" customWidth="1"/>
    <col min="3330" max="3330" width="32" style="257" bestFit="1" customWidth="1"/>
    <col min="3331" max="3350" width="10.7109375" style="257" customWidth="1"/>
    <col min="3351" max="3584" width="9.140625" style="257"/>
    <col min="3585" max="3585" width="8.7109375" style="257" customWidth="1"/>
    <col min="3586" max="3586" width="32" style="257" bestFit="1" customWidth="1"/>
    <col min="3587" max="3606" width="10.7109375" style="257" customWidth="1"/>
    <col min="3607" max="3840" width="9.140625" style="257"/>
    <col min="3841" max="3841" width="8.7109375" style="257" customWidth="1"/>
    <col min="3842" max="3842" width="32" style="257" bestFit="1" customWidth="1"/>
    <col min="3843" max="3862" width="10.7109375" style="257" customWidth="1"/>
    <col min="3863" max="4096" width="9.140625" style="257"/>
    <col min="4097" max="4097" width="8.7109375" style="257" customWidth="1"/>
    <col min="4098" max="4098" width="32" style="257" bestFit="1" customWidth="1"/>
    <col min="4099" max="4118" width="10.7109375" style="257" customWidth="1"/>
    <col min="4119" max="4352" width="9.140625" style="257"/>
    <col min="4353" max="4353" width="8.7109375" style="257" customWidth="1"/>
    <col min="4354" max="4354" width="32" style="257" bestFit="1" customWidth="1"/>
    <col min="4355" max="4374" width="10.7109375" style="257" customWidth="1"/>
    <col min="4375" max="4608" width="9.140625" style="257"/>
    <col min="4609" max="4609" width="8.7109375" style="257" customWidth="1"/>
    <col min="4610" max="4610" width="32" style="257" bestFit="1" customWidth="1"/>
    <col min="4611" max="4630" width="10.7109375" style="257" customWidth="1"/>
    <col min="4631" max="4864" width="9.140625" style="257"/>
    <col min="4865" max="4865" width="8.7109375" style="257" customWidth="1"/>
    <col min="4866" max="4866" width="32" style="257" bestFit="1" customWidth="1"/>
    <col min="4867" max="4886" width="10.7109375" style="257" customWidth="1"/>
    <col min="4887" max="5120" width="9.140625" style="257"/>
    <col min="5121" max="5121" width="8.7109375" style="257" customWidth="1"/>
    <col min="5122" max="5122" width="32" style="257" bestFit="1" customWidth="1"/>
    <col min="5123" max="5142" width="10.7109375" style="257" customWidth="1"/>
    <col min="5143" max="5376" width="9.140625" style="257"/>
    <col min="5377" max="5377" width="8.7109375" style="257" customWidth="1"/>
    <col min="5378" max="5378" width="32" style="257" bestFit="1" customWidth="1"/>
    <col min="5379" max="5398" width="10.7109375" style="257" customWidth="1"/>
    <col min="5399" max="5632" width="9.140625" style="257"/>
    <col min="5633" max="5633" width="8.7109375" style="257" customWidth="1"/>
    <col min="5634" max="5634" width="32" style="257" bestFit="1" customWidth="1"/>
    <col min="5635" max="5654" width="10.7109375" style="257" customWidth="1"/>
    <col min="5655" max="5888" width="9.140625" style="257"/>
    <col min="5889" max="5889" width="8.7109375" style="257" customWidth="1"/>
    <col min="5890" max="5890" width="32" style="257" bestFit="1" customWidth="1"/>
    <col min="5891" max="5910" width="10.7109375" style="257" customWidth="1"/>
    <col min="5911" max="6144" width="9.140625" style="257"/>
    <col min="6145" max="6145" width="8.7109375" style="257" customWidth="1"/>
    <col min="6146" max="6146" width="32" style="257" bestFit="1" customWidth="1"/>
    <col min="6147" max="6166" width="10.7109375" style="257" customWidth="1"/>
    <col min="6167" max="6400" width="9.140625" style="257"/>
    <col min="6401" max="6401" width="8.7109375" style="257" customWidth="1"/>
    <col min="6402" max="6402" width="32" style="257" bestFit="1" customWidth="1"/>
    <col min="6403" max="6422" width="10.7109375" style="257" customWidth="1"/>
    <col min="6423" max="6656" width="9.140625" style="257"/>
    <col min="6657" max="6657" width="8.7109375" style="257" customWidth="1"/>
    <col min="6658" max="6658" width="32" style="257" bestFit="1" customWidth="1"/>
    <col min="6659" max="6678" width="10.7109375" style="257" customWidth="1"/>
    <col min="6679" max="6912" width="9.140625" style="257"/>
    <col min="6913" max="6913" width="8.7109375" style="257" customWidth="1"/>
    <col min="6914" max="6914" width="32" style="257" bestFit="1" customWidth="1"/>
    <col min="6915" max="6934" width="10.7109375" style="257" customWidth="1"/>
    <col min="6935" max="7168" width="9.140625" style="257"/>
    <col min="7169" max="7169" width="8.7109375" style="257" customWidth="1"/>
    <col min="7170" max="7170" width="32" style="257" bestFit="1" customWidth="1"/>
    <col min="7171" max="7190" width="10.7109375" style="257" customWidth="1"/>
    <col min="7191" max="7424" width="9.140625" style="257"/>
    <col min="7425" max="7425" width="8.7109375" style="257" customWidth="1"/>
    <col min="7426" max="7426" width="32" style="257" bestFit="1" customWidth="1"/>
    <col min="7427" max="7446" width="10.7109375" style="257" customWidth="1"/>
    <col min="7447" max="7680" width="9.140625" style="257"/>
    <col min="7681" max="7681" width="8.7109375" style="257" customWidth="1"/>
    <col min="7682" max="7682" width="32" style="257" bestFit="1" customWidth="1"/>
    <col min="7683" max="7702" width="10.7109375" style="257" customWidth="1"/>
    <col min="7703" max="7936" width="9.140625" style="257"/>
    <col min="7937" max="7937" width="8.7109375" style="257" customWidth="1"/>
    <col min="7938" max="7938" width="32" style="257" bestFit="1" customWidth="1"/>
    <col min="7939" max="7958" width="10.7109375" style="257" customWidth="1"/>
    <col min="7959" max="8192" width="9.140625" style="257"/>
    <col min="8193" max="8193" width="8.7109375" style="257" customWidth="1"/>
    <col min="8194" max="8194" width="32" style="257" bestFit="1" customWidth="1"/>
    <col min="8195" max="8214" width="10.7109375" style="257" customWidth="1"/>
    <col min="8215" max="8448" width="9.140625" style="257"/>
    <col min="8449" max="8449" width="8.7109375" style="257" customWidth="1"/>
    <col min="8450" max="8450" width="32" style="257" bestFit="1" customWidth="1"/>
    <col min="8451" max="8470" width="10.7109375" style="257" customWidth="1"/>
    <col min="8471" max="8704" width="9.140625" style="257"/>
    <col min="8705" max="8705" width="8.7109375" style="257" customWidth="1"/>
    <col min="8706" max="8706" width="32" style="257" bestFit="1" customWidth="1"/>
    <col min="8707" max="8726" width="10.7109375" style="257" customWidth="1"/>
    <col min="8727" max="8960" width="9.140625" style="257"/>
    <col min="8961" max="8961" width="8.7109375" style="257" customWidth="1"/>
    <col min="8962" max="8962" width="32" style="257" bestFit="1" customWidth="1"/>
    <col min="8963" max="8982" width="10.7109375" style="257" customWidth="1"/>
    <col min="8983" max="9216" width="9.140625" style="257"/>
    <col min="9217" max="9217" width="8.7109375" style="257" customWidth="1"/>
    <col min="9218" max="9218" width="32" style="257" bestFit="1" customWidth="1"/>
    <col min="9219" max="9238" width="10.7109375" style="257" customWidth="1"/>
    <col min="9239" max="9472" width="9.140625" style="257"/>
    <col min="9473" max="9473" width="8.7109375" style="257" customWidth="1"/>
    <col min="9474" max="9474" width="32" style="257" bestFit="1" customWidth="1"/>
    <col min="9475" max="9494" width="10.7109375" style="257" customWidth="1"/>
    <col min="9495" max="9728" width="9.140625" style="257"/>
    <col min="9729" max="9729" width="8.7109375" style="257" customWidth="1"/>
    <col min="9730" max="9730" width="32" style="257" bestFit="1" customWidth="1"/>
    <col min="9731" max="9750" width="10.7109375" style="257" customWidth="1"/>
    <col min="9751" max="9984" width="9.140625" style="257"/>
    <col min="9985" max="9985" width="8.7109375" style="257" customWidth="1"/>
    <col min="9986" max="9986" width="32" style="257" bestFit="1" customWidth="1"/>
    <col min="9987" max="10006" width="10.7109375" style="257" customWidth="1"/>
    <col min="10007" max="10240" width="9.140625" style="257"/>
    <col min="10241" max="10241" width="8.7109375" style="257" customWidth="1"/>
    <col min="10242" max="10242" width="32" style="257" bestFit="1" customWidth="1"/>
    <col min="10243" max="10262" width="10.7109375" style="257" customWidth="1"/>
    <col min="10263" max="10496" width="9.140625" style="257"/>
    <col min="10497" max="10497" width="8.7109375" style="257" customWidth="1"/>
    <col min="10498" max="10498" width="32" style="257" bestFit="1" customWidth="1"/>
    <col min="10499" max="10518" width="10.7109375" style="257" customWidth="1"/>
    <col min="10519" max="10752" width="9.140625" style="257"/>
    <col min="10753" max="10753" width="8.7109375" style="257" customWidth="1"/>
    <col min="10754" max="10754" width="32" style="257" bestFit="1" customWidth="1"/>
    <col min="10755" max="10774" width="10.7109375" style="257" customWidth="1"/>
    <col min="10775" max="11008" width="9.140625" style="257"/>
    <col min="11009" max="11009" width="8.7109375" style="257" customWidth="1"/>
    <col min="11010" max="11010" width="32" style="257" bestFit="1" customWidth="1"/>
    <col min="11011" max="11030" width="10.7109375" style="257" customWidth="1"/>
    <col min="11031" max="11264" width="9.140625" style="257"/>
    <col min="11265" max="11265" width="8.7109375" style="257" customWidth="1"/>
    <col min="11266" max="11266" width="32" style="257" bestFit="1" customWidth="1"/>
    <col min="11267" max="11286" width="10.7109375" style="257" customWidth="1"/>
    <col min="11287" max="11520" width="9.140625" style="257"/>
    <col min="11521" max="11521" width="8.7109375" style="257" customWidth="1"/>
    <col min="11522" max="11522" width="32" style="257" bestFit="1" customWidth="1"/>
    <col min="11523" max="11542" width="10.7109375" style="257" customWidth="1"/>
    <col min="11543" max="11776" width="9.140625" style="257"/>
    <col min="11777" max="11777" width="8.7109375" style="257" customWidth="1"/>
    <col min="11778" max="11778" width="32" style="257" bestFit="1" customWidth="1"/>
    <col min="11779" max="11798" width="10.7109375" style="257" customWidth="1"/>
    <col min="11799" max="12032" width="9.140625" style="257"/>
    <col min="12033" max="12033" width="8.7109375" style="257" customWidth="1"/>
    <col min="12034" max="12034" width="32" style="257" bestFit="1" customWidth="1"/>
    <col min="12035" max="12054" width="10.7109375" style="257" customWidth="1"/>
    <col min="12055" max="12288" width="9.140625" style="257"/>
    <col min="12289" max="12289" width="8.7109375" style="257" customWidth="1"/>
    <col min="12290" max="12290" width="32" style="257" bestFit="1" customWidth="1"/>
    <col min="12291" max="12310" width="10.7109375" style="257" customWidth="1"/>
    <col min="12311" max="12544" width="9.140625" style="257"/>
    <col min="12545" max="12545" width="8.7109375" style="257" customWidth="1"/>
    <col min="12546" max="12546" width="32" style="257" bestFit="1" customWidth="1"/>
    <col min="12547" max="12566" width="10.7109375" style="257" customWidth="1"/>
    <col min="12567" max="12800" width="9.140625" style="257"/>
    <col min="12801" max="12801" width="8.7109375" style="257" customWidth="1"/>
    <col min="12802" max="12802" width="32" style="257" bestFit="1" customWidth="1"/>
    <col min="12803" max="12822" width="10.7109375" style="257" customWidth="1"/>
    <col min="12823" max="13056" width="9.140625" style="257"/>
    <col min="13057" max="13057" width="8.7109375" style="257" customWidth="1"/>
    <col min="13058" max="13058" width="32" style="257" bestFit="1" customWidth="1"/>
    <col min="13059" max="13078" width="10.7109375" style="257" customWidth="1"/>
    <col min="13079" max="13312" width="9.140625" style="257"/>
    <col min="13313" max="13313" width="8.7109375" style="257" customWidth="1"/>
    <col min="13314" max="13314" width="32" style="257" bestFit="1" customWidth="1"/>
    <col min="13315" max="13334" width="10.7109375" style="257" customWidth="1"/>
    <col min="13335" max="13568" width="9.140625" style="257"/>
    <col min="13569" max="13569" width="8.7109375" style="257" customWidth="1"/>
    <col min="13570" max="13570" width="32" style="257" bestFit="1" customWidth="1"/>
    <col min="13571" max="13590" width="10.7109375" style="257" customWidth="1"/>
    <col min="13591" max="13824" width="9.140625" style="257"/>
    <col min="13825" max="13825" width="8.7109375" style="257" customWidth="1"/>
    <col min="13826" max="13826" width="32" style="257" bestFit="1" customWidth="1"/>
    <col min="13827" max="13846" width="10.7109375" style="257" customWidth="1"/>
    <col min="13847" max="14080" width="9.140625" style="257"/>
    <col min="14081" max="14081" width="8.7109375" style="257" customWidth="1"/>
    <col min="14082" max="14082" width="32" style="257" bestFit="1" customWidth="1"/>
    <col min="14083" max="14102" width="10.7109375" style="257" customWidth="1"/>
    <col min="14103" max="14336" width="9.140625" style="257"/>
    <col min="14337" max="14337" width="8.7109375" style="257" customWidth="1"/>
    <col min="14338" max="14338" width="32" style="257" bestFit="1" customWidth="1"/>
    <col min="14339" max="14358" width="10.7109375" style="257" customWidth="1"/>
    <col min="14359" max="14592" width="9.140625" style="257"/>
    <col min="14593" max="14593" width="8.7109375" style="257" customWidth="1"/>
    <col min="14594" max="14594" width="32" style="257" bestFit="1" customWidth="1"/>
    <col min="14595" max="14614" width="10.7109375" style="257" customWidth="1"/>
    <col min="14615" max="14848" width="9.140625" style="257"/>
    <col min="14849" max="14849" width="8.7109375" style="257" customWidth="1"/>
    <col min="14850" max="14850" width="32" style="257" bestFit="1" customWidth="1"/>
    <col min="14851" max="14870" width="10.7109375" style="257" customWidth="1"/>
    <col min="14871" max="15104" width="9.140625" style="257"/>
    <col min="15105" max="15105" width="8.7109375" style="257" customWidth="1"/>
    <col min="15106" max="15106" width="32" style="257" bestFit="1" customWidth="1"/>
    <col min="15107" max="15126" width="10.7109375" style="257" customWidth="1"/>
    <col min="15127" max="15360" width="9.140625" style="257"/>
    <col min="15361" max="15361" width="8.7109375" style="257" customWidth="1"/>
    <col min="15362" max="15362" width="32" style="257" bestFit="1" customWidth="1"/>
    <col min="15363" max="15382" width="10.7109375" style="257" customWidth="1"/>
    <col min="15383" max="15616" width="9.140625" style="257"/>
    <col min="15617" max="15617" width="8.7109375" style="257" customWidth="1"/>
    <col min="15618" max="15618" width="32" style="257" bestFit="1" customWidth="1"/>
    <col min="15619" max="15638" width="10.7109375" style="257" customWidth="1"/>
    <col min="15639" max="15872" width="9.140625" style="257"/>
    <col min="15873" max="15873" width="8.7109375" style="257" customWidth="1"/>
    <col min="15874" max="15874" width="32" style="257" bestFit="1" customWidth="1"/>
    <col min="15875" max="15894" width="10.7109375" style="257" customWidth="1"/>
    <col min="15895" max="16128" width="9.140625" style="257"/>
    <col min="16129" max="16129" width="8.7109375" style="257" customWidth="1"/>
    <col min="16130" max="16130" width="32" style="257" bestFit="1" customWidth="1"/>
    <col min="16131" max="16150" width="10.7109375" style="257" customWidth="1"/>
    <col min="16151" max="16384" width="9.140625" style="257"/>
  </cols>
  <sheetData>
    <row r="1" spans="1:22" ht="29.25" customHeight="1" x14ac:dyDescent="0.2"/>
    <row r="2" spans="1:22" ht="15.75" thickBot="1" x14ac:dyDescent="0.25"/>
    <row r="3" spans="1:22" s="346" customFormat="1" ht="30" customHeight="1" thickBot="1" x14ac:dyDescent="0.3">
      <c r="A3" s="400" t="s">
        <v>141</v>
      </c>
      <c r="B3" s="405" t="s">
        <v>151</v>
      </c>
      <c r="C3" s="407" t="s">
        <v>65</v>
      </c>
      <c r="D3" s="408"/>
      <c r="E3" s="408"/>
      <c r="F3" s="409"/>
      <c r="G3" s="402" t="s">
        <v>125</v>
      </c>
      <c r="H3" s="403"/>
      <c r="I3" s="403"/>
      <c r="J3" s="404"/>
      <c r="K3" s="402" t="s">
        <v>135</v>
      </c>
      <c r="L3" s="403"/>
      <c r="M3" s="403"/>
      <c r="N3" s="404"/>
      <c r="O3" s="402" t="s">
        <v>127</v>
      </c>
      <c r="P3" s="403"/>
      <c r="Q3" s="403"/>
      <c r="R3" s="404"/>
      <c r="S3" s="402" t="s">
        <v>128</v>
      </c>
      <c r="T3" s="403"/>
      <c r="U3" s="403"/>
      <c r="V3" s="404"/>
    </row>
    <row r="4" spans="1:22" s="345" customFormat="1" ht="30" customHeight="1" thickBot="1" x14ac:dyDescent="0.3">
      <c r="A4" s="401"/>
      <c r="B4" s="406"/>
      <c r="C4" s="347" t="s">
        <v>142</v>
      </c>
      <c r="D4" s="348" t="s">
        <v>143</v>
      </c>
      <c r="E4" s="348" t="s">
        <v>144</v>
      </c>
      <c r="F4" s="349" t="s">
        <v>145</v>
      </c>
      <c r="G4" s="347" t="s">
        <v>142</v>
      </c>
      <c r="H4" s="348" t="s">
        <v>143</v>
      </c>
      <c r="I4" s="348" t="s">
        <v>144</v>
      </c>
      <c r="J4" s="349" t="s">
        <v>145</v>
      </c>
      <c r="K4" s="347" t="s">
        <v>142</v>
      </c>
      <c r="L4" s="348" t="s">
        <v>143</v>
      </c>
      <c r="M4" s="348" t="s">
        <v>144</v>
      </c>
      <c r="N4" s="349" t="s">
        <v>145</v>
      </c>
      <c r="O4" s="347" t="s">
        <v>142</v>
      </c>
      <c r="P4" s="348" t="s">
        <v>143</v>
      </c>
      <c r="Q4" s="348" t="s">
        <v>144</v>
      </c>
      <c r="R4" s="349" t="s">
        <v>145</v>
      </c>
      <c r="S4" s="347" t="s">
        <v>142</v>
      </c>
      <c r="T4" s="348" t="s">
        <v>143</v>
      </c>
      <c r="U4" s="348" t="s">
        <v>144</v>
      </c>
      <c r="V4" s="349" t="s">
        <v>145</v>
      </c>
    </row>
    <row r="5" spans="1:22" s="345" customFormat="1" ht="30" customHeight="1" x14ac:dyDescent="0.25">
      <c r="A5" s="350">
        <v>1</v>
      </c>
      <c r="B5" s="351" t="s">
        <v>152</v>
      </c>
      <c r="C5" s="352"/>
      <c r="D5" s="353"/>
      <c r="E5" s="353"/>
      <c r="F5" s="354">
        <f>C5+D5+E5</f>
        <v>0</v>
      </c>
      <c r="G5" s="355"/>
      <c r="H5" s="356"/>
      <c r="I5" s="356"/>
      <c r="J5" s="354">
        <f>G5+H5+I5</f>
        <v>0</v>
      </c>
      <c r="K5" s="355"/>
      <c r="L5" s="356"/>
      <c r="M5" s="356"/>
      <c r="N5" s="354">
        <f>K5+L5+M5</f>
        <v>0</v>
      </c>
      <c r="O5" s="355"/>
      <c r="P5" s="356"/>
      <c r="Q5" s="356"/>
      <c r="R5" s="354">
        <f>O5+P5+Q5</f>
        <v>0</v>
      </c>
      <c r="S5" s="355"/>
      <c r="T5" s="356"/>
      <c r="U5" s="356"/>
      <c r="V5" s="354">
        <f>S5+T5+U5</f>
        <v>0</v>
      </c>
    </row>
    <row r="6" spans="1:22" s="345" customFormat="1" ht="30" customHeight="1" x14ac:dyDescent="0.25">
      <c r="A6" s="357">
        <v>2</v>
      </c>
      <c r="B6" s="358" t="s">
        <v>152</v>
      </c>
      <c r="C6" s="359"/>
      <c r="D6" s="360"/>
      <c r="E6" s="360"/>
      <c r="F6" s="354">
        <f>C6+D6+E6</f>
        <v>0</v>
      </c>
      <c r="G6" s="361"/>
      <c r="H6" s="362"/>
      <c r="I6" s="362"/>
      <c r="J6" s="363">
        <f t="shared" ref="J6:J24" si="0">G6+H6+I6</f>
        <v>0</v>
      </c>
      <c r="K6" s="361"/>
      <c r="L6" s="362"/>
      <c r="M6" s="362"/>
      <c r="N6" s="363">
        <f t="shared" ref="N6:N24" si="1">K6+L6+M6</f>
        <v>0</v>
      </c>
      <c r="O6" s="361"/>
      <c r="P6" s="362"/>
      <c r="Q6" s="362"/>
      <c r="R6" s="363">
        <f>O6+P6+Q6</f>
        <v>0</v>
      </c>
      <c r="S6" s="361"/>
      <c r="T6" s="362"/>
      <c r="U6" s="362"/>
      <c r="V6" s="363">
        <f t="shared" ref="V6:V24" si="2">S6+T6+U6</f>
        <v>0</v>
      </c>
    </row>
    <row r="7" spans="1:22" s="345" customFormat="1" ht="30" customHeight="1" x14ac:dyDescent="0.25">
      <c r="A7" s="357">
        <v>3</v>
      </c>
      <c r="B7" s="358" t="s">
        <v>152</v>
      </c>
      <c r="C7" s="359"/>
      <c r="D7" s="360"/>
      <c r="E7" s="360"/>
      <c r="F7" s="363">
        <f t="shared" ref="F7:F24" si="3">C7+D7+E7</f>
        <v>0</v>
      </c>
      <c r="G7" s="361"/>
      <c r="H7" s="362"/>
      <c r="I7" s="362"/>
      <c r="J7" s="363">
        <f t="shared" si="0"/>
        <v>0</v>
      </c>
      <c r="K7" s="361"/>
      <c r="L7" s="362"/>
      <c r="M7" s="362"/>
      <c r="N7" s="363">
        <f t="shared" si="1"/>
        <v>0</v>
      </c>
      <c r="O7" s="361"/>
      <c r="P7" s="362"/>
      <c r="Q7" s="362"/>
      <c r="R7" s="363">
        <f t="shared" ref="R7:R24" si="4">O7+P7+Q7</f>
        <v>0</v>
      </c>
      <c r="S7" s="361"/>
      <c r="T7" s="362"/>
      <c r="U7" s="362"/>
      <c r="V7" s="363">
        <f t="shared" si="2"/>
        <v>0</v>
      </c>
    </row>
    <row r="8" spans="1:22" s="345" customFormat="1" ht="30" customHeight="1" x14ac:dyDescent="0.25">
      <c r="A8" s="357">
        <v>4</v>
      </c>
      <c r="B8" s="358" t="s">
        <v>152</v>
      </c>
      <c r="C8" s="359"/>
      <c r="D8" s="360"/>
      <c r="E8" s="360"/>
      <c r="F8" s="363">
        <f t="shared" si="3"/>
        <v>0</v>
      </c>
      <c r="G8" s="361"/>
      <c r="H8" s="362"/>
      <c r="I8" s="362"/>
      <c r="J8" s="363">
        <f t="shared" si="0"/>
        <v>0</v>
      </c>
      <c r="K8" s="361"/>
      <c r="L8" s="362"/>
      <c r="M8" s="362"/>
      <c r="N8" s="363">
        <f t="shared" si="1"/>
        <v>0</v>
      </c>
      <c r="O8" s="361"/>
      <c r="P8" s="362"/>
      <c r="Q8" s="362"/>
      <c r="R8" s="363">
        <f t="shared" si="4"/>
        <v>0</v>
      </c>
      <c r="S8" s="361"/>
      <c r="T8" s="362"/>
      <c r="U8" s="362"/>
      <c r="V8" s="363">
        <f t="shared" si="2"/>
        <v>0</v>
      </c>
    </row>
    <row r="9" spans="1:22" s="345" customFormat="1" ht="30" customHeight="1" x14ac:dyDescent="0.25">
      <c r="A9" s="357">
        <v>5</v>
      </c>
      <c r="B9" s="358" t="s">
        <v>152</v>
      </c>
      <c r="C9" s="359"/>
      <c r="D9" s="360"/>
      <c r="E9" s="360"/>
      <c r="F9" s="363">
        <f t="shared" si="3"/>
        <v>0</v>
      </c>
      <c r="G9" s="361"/>
      <c r="H9" s="362"/>
      <c r="I9" s="362"/>
      <c r="J9" s="363">
        <f t="shared" si="0"/>
        <v>0</v>
      </c>
      <c r="K9" s="361"/>
      <c r="L9" s="362"/>
      <c r="M9" s="362"/>
      <c r="N9" s="363">
        <f t="shared" si="1"/>
        <v>0</v>
      </c>
      <c r="O9" s="361"/>
      <c r="P9" s="362"/>
      <c r="Q9" s="362"/>
      <c r="R9" s="363">
        <f t="shared" si="4"/>
        <v>0</v>
      </c>
      <c r="S9" s="361"/>
      <c r="T9" s="362"/>
      <c r="U9" s="362"/>
      <c r="V9" s="363">
        <f t="shared" si="2"/>
        <v>0</v>
      </c>
    </row>
    <row r="10" spans="1:22" s="345" customFormat="1" ht="30" customHeight="1" x14ac:dyDescent="0.25">
      <c r="A10" s="357">
        <v>6</v>
      </c>
      <c r="B10" s="358" t="s">
        <v>152</v>
      </c>
      <c r="C10" s="359"/>
      <c r="D10" s="360"/>
      <c r="E10" s="360"/>
      <c r="F10" s="363">
        <v>0</v>
      </c>
      <c r="G10" s="361"/>
      <c r="H10" s="362"/>
      <c r="I10" s="362"/>
      <c r="J10" s="363">
        <f t="shared" si="0"/>
        <v>0</v>
      </c>
      <c r="K10" s="361"/>
      <c r="L10" s="362"/>
      <c r="M10" s="362"/>
      <c r="N10" s="363">
        <f t="shared" si="1"/>
        <v>0</v>
      </c>
      <c r="O10" s="361"/>
      <c r="P10" s="362"/>
      <c r="Q10" s="362"/>
      <c r="R10" s="363">
        <f t="shared" si="4"/>
        <v>0</v>
      </c>
      <c r="S10" s="361"/>
      <c r="T10" s="362"/>
      <c r="U10" s="362"/>
      <c r="V10" s="363">
        <f t="shared" si="2"/>
        <v>0</v>
      </c>
    </row>
    <row r="11" spans="1:22" s="345" customFormat="1" ht="30" customHeight="1" x14ac:dyDescent="0.25">
      <c r="A11" s="357">
        <v>7</v>
      </c>
      <c r="B11" s="358" t="s">
        <v>152</v>
      </c>
      <c r="C11" s="359"/>
      <c r="D11" s="360"/>
      <c r="E11" s="360"/>
      <c r="F11" s="363">
        <f t="shared" si="3"/>
        <v>0</v>
      </c>
      <c r="G11" s="361"/>
      <c r="H11" s="362"/>
      <c r="I11" s="362"/>
      <c r="J11" s="363">
        <f t="shared" si="0"/>
        <v>0</v>
      </c>
      <c r="K11" s="361"/>
      <c r="L11" s="362"/>
      <c r="M11" s="362"/>
      <c r="N11" s="363">
        <f t="shared" si="1"/>
        <v>0</v>
      </c>
      <c r="O11" s="361"/>
      <c r="P11" s="362"/>
      <c r="Q11" s="362"/>
      <c r="R11" s="363">
        <f t="shared" si="4"/>
        <v>0</v>
      </c>
      <c r="S11" s="361"/>
      <c r="T11" s="362"/>
      <c r="U11" s="362"/>
      <c r="V11" s="363">
        <f t="shared" si="2"/>
        <v>0</v>
      </c>
    </row>
    <row r="12" spans="1:22" s="345" customFormat="1" ht="30" customHeight="1" x14ac:dyDescent="0.25">
      <c r="A12" s="357">
        <v>8</v>
      </c>
      <c r="B12" s="358" t="s">
        <v>152</v>
      </c>
      <c r="C12" s="359"/>
      <c r="D12" s="360"/>
      <c r="E12" s="360"/>
      <c r="F12" s="363">
        <f t="shared" si="3"/>
        <v>0</v>
      </c>
      <c r="G12" s="361"/>
      <c r="H12" s="362"/>
      <c r="I12" s="362"/>
      <c r="J12" s="363">
        <f t="shared" si="0"/>
        <v>0</v>
      </c>
      <c r="K12" s="361"/>
      <c r="L12" s="362"/>
      <c r="M12" s="362"/>
      <c r="N12" s="363">
        <f t="shared" si="1"/>
        <v>0</v>
      </c>
      <c r="O12" s="361"/>
      <c r="P12" s="362"/>
      <c r="Q12" s="362"/>
      <c r="R12" s="363">
        <f t="shared" si="4"/>
        <v>0</v>
      </c>
      <c r="S12" s="361"/>
      <c r="T12" s="362"/>
      <c r="U12" s="362"/>
      <c r="V12" s="363">
        <f t="shared" si="2"/>
        <v>0</v>
      </c>
    </row>
    <row r="13" spans="1:22" s="345" customFormat="1" ht="30" customHeight="1" x14ac:dyDescent="0.25">
      <c r="A13" s="357">
        <v>9</v>
      </c>
      <c r="B13" s="358" t="s">
        <v>152</v>
      </c>
      <c r="C13" s="359"/>
      <c r="D13" s="360"/>
      <c r="E13" s="360"/>
      <c r="F13" s="363">
        <f t="shared" si="3"/>
        <v>0</v>
      </c>
      <c r="G13" s="361"/>
      <c r="H13" s="362"/>
      <c r="I13" s="362"/>
      <c r="J13" s="363">
        <f t="shared" si="0"/>
        <v>0</v>
      </c>
      <c r="K13" s="361"/>
      <c r="L13" s="362"/>
      <c r="M13" s="362"/>
      <c r="N13" s="363">
        <f t="shared" si="1"/>
        <v>0</v>
      </c>
      <c r="O13" s="361"/>
      <c r="P13" s="362"/>
      <c r="Q13" s="362"/>
      <c r="R13" s="363">
        <f t="shared" si="4"/>
        <v>0</v>
      </c>
      <c r="S13" s="361"/>
      <c r="T13" s="362"/>
      <c r="U13" s="362"/>
      <c r="V13" s="363">
        <f t="shared" si="2"/>
        <v>0</v>
      </c>
    </row>
    <row r="14" spans="1:22" s="345" customFormat="1" ht="30" customHeight="1" x14ac:dyDescent="0.25">
      <c r="A14" s="357">
        <v>10</v>
      </c>
      <c r="B14" s="358" t="s">
        <v>152</v>
      </c>
      <c r="C14" s="359"/>
      <c r="D14" s="360"/>
      <c r="E14" s="360"/>
      <c r="F14" s="363">
        <f t="shared" si="3"/>
        <v>0</v>
      </c>
      <c r="G14" s="361"/>
      <c r="H14" s="362"/>
      <c r="I14" s="362"/>
      <c r="J14" s="363">
        <f t="shared" si="0"/>
        <v>0</v>
      </c>
      <c r="K14" s="361"/>
      <c r="L14" s="362"/>
      <c r="M14" s="362"/>
      <c r="N14" s="363">
        <f t="shared" si="1"/>
        <v>0</v>
      </c>
      <c r="O14" s="361"/>
      <c r="P14" s="362"/>
      <c r="Q14" s="362"/>
      <c r="R14" s="363">
        <f>O14+P14+Q14</f>
        <v>0</v>
      </c>
      <c r="S14" s="361"/>
      <c r="T14" s="362"/>
      <c r="U14" s="362"/>
      <c r="V14" s="363">
        <f t="shared" si="2"/>
        <v>0</v>
      </c>
    </row>
    <row r="15" spans="1:22" s="345" customFormat="1" ht="30" customHeight="1" x14ac:dyDescent="0.25">
      <c r="A15" s="357">
        <v>11</v>
      </c>
      <c r="B15" s="358" t="s">
        <v>152</v>
      </c>
      <c r="C15" s="359"/>
      <c r="D15" s="360"/>
      <c r="E15" s="360"/>
      <c r="F15" s="363">
        <f t="shared" si="3"/>
        <v>0</v>
      </c>
      <c r="G15" s="361"/>
      <c r="H15" s="362"/>
      <c r="I15" s="362"/>
      <c r="J15" s="363">
        <f t="shared" si="0"/>
        <v>0</v>
      </c>
      <c r="K15" s="361"/>
      <c r="L15" s="362"/>
      <c r="M15" s="362"/>
      <c r="N15" s="363">
        <f t="shared" si="1"/>
        <v>0</v>
      </c>
      <c r="O15" s="361"/>
      <c r="P15" s="362"/>
      <c r="Q15" s="362"/>
      <c r="R15" s="363">
        <f t="shared" si="4"/>
        <v>0</v>
      </c>
      <c r="S15" s="361"/>
      <c r="T15" s="362"/>
      <c r="U15" s="362"/>
      <c r="V15" s="363">
        <f t="shared" si="2"/>
        <v>0</v>
      </c>
    </row>
    <row r="16" spans="1:22" s="345" customFormat="1" ht="30" customHeight="1" x14ac:dyDescent="0.25">
      <c r="A16" s="357">
        <v>12</v>
      </c>
      <c r="B16" s="358" t="s">
        <v>152</v>
      </c>
      <c r="C16" s="359"/>
      <c r="D16" s="360"/>
      <c r="E16" s="360"/>
      <c r="F16" s="363">
        <f t="shared" si="3"/>
        <v>0</v>
      </c>
      <c r="G16" s="361"/>
      <c r="H16" s="362"/>
      <c r="I16" s="362"/>
      <c r="J16" s="363">
        <f t="shared" si="0"/>
        <v>0</v>
      </c>
      <c r="K16" s="361"/>
      <c r="L16" s="362"/>
      <c r="M16" s="362"/>
      <c r="N16" s="363">
        <f t="shared" si="1"/>
        <v>0</v>
      </c>
      <c r="O16" s="361"/>
      <c r="P16" s="362"/>
      <c r="Q16" s="362"/>
      <c r="R16" s="363">
        <f t="shared" si="4"/>
        <v>0</v>
      </c>
      <c r="S16" s="361"/>
      <c r="T16" s="362"/>
      <c r="U16" s="362"/>
      <c r="V16" s="363">
        <f t="shared" si="2"/>
        <v>0</v>
      </c>
    </row>
    <row r="17" spans="1:22" s="345" customFormat="1" ht="30" customHeight="1" x14ac:dyDescent="0.25">
      <c r="A17" s="357">
        <v>13</v>
      </c>
      <c r="B17" s="358" t="s">
        <v>152</v>
      </c>
      <c r="C17" s="359"/>
      <c r="D17" s="360"/>
      <c r="E17" s="360"/>
      <c r="F17" s="363">
        <f t="shared" si="3"/>
        <v>0</v>
      </c>
      <c r="G17" s="361"/>
      <c r="H17" s="362"/>
      <c r="I17" s="362"/>
      <c r="J17" s="363">
        <f t="shared" si="0"/>
        <v>0</v>
      </c>
      <c r="K17" s="361"/>
      <c r="L17" s="362"/>
      <c r="M17" s="362"/>
      <c r="N17" s="363">
        <f t="shared" si="1"/>
        <v>0</v>
      </c>
      <c r="O17" s="361"/>
      <c r="P17" s="362"/>
      <c r="Q17" s="362"/>
      <c r="R17" s="363">
        <f t="shared" si="4"/>
        <v>0</v>
      </c>
      <c r="S17" s="361"/>
      <c r="T17" s="362"/>
      <c r="U17" s="362"/>
      <c r="V17" s="363">
        <f t="shared" si="2"/>
        <v>0</v>
      </c>
    </row>
    <row r="18" spans="1:22" s="345" customFormat="1" ht="30" customHeight="1" x14ac:dyDescent="0.25">
      <c r="A18" s="357">
        <v>14</v>
      </c>
      <c r="B18" s="358" t="s">
        <v>152</v>
      </c>
      <c r="C18" s="359"/>
      <c r="D18" s="360"/>
      <c r="E18" s="360"/>
      <c r="F18" s="363">
        <f t="shared" si="3"/>
        <v>0</v>
      </c>
      <c r="G18" s="361"/>
      <c r="H18" s="362"/>
      <c r="I18" s="362"/>
      <c r="J18" s="363">
        <f t="shared" si="0"/>
        <v>0</v>
      </c>
      <c r="K18" s="361"/>
      <c r="L18" s="362"/>
      <c r="M18" s="362"/>
      <c r="N18" s="363">
        <f t="shared" si="1"/>
        <v>0</v>
      </c>
      <c r="O18" s="361"/>
      <c r="P18" s="362"/>
      <c r="Q18" s="362"/>
      <c r="R18" s="363">
        <f t="shared" si="4"/>
        <v>0</v>
      </c>
      <c r="S18" s="361"/>
      <c r="T18" s="362"/>
      <c r="U18" s="362"/>
      <c r="V18" s="363">
        <f t="shared" si="2"/>
        <v>0</v>
      </c>
    </row>
    <row r="19" spans="1:22" s="345" customFormat="1" ht="30" customHeight="1" x14ac:dyDescent="0.25">
      <c r="A19" s="357">
        <v>15</v>
      </c>
      <c r="B19" s="358" t="s">
        <v>152</v>
      </c>
      <c r="C19" s="359"/>
      <c r="D19" s="360"/>
      <c r="E19" s="360"/>
      <c r="F19" s="363">
        <f>C19+D19+E19</f>
        <v>0</v>
      </c>
      <c r="G19" s="361"/>
      <c r="H19" s="362"/>
      <c r="I19" s="362"/>
      <c r="J19" s="363">
        <f>G19+H19+I19</f>
        <v>0</v>
      </c>
      <c r="K19" s="361"/>
      <c r="L19" s="362"/>
      <c r="M19" s="362"/>
      <c r="N19" s="363">
        <f>K19+L19+M19</f>
        <v>0</v>
      </c>
      <c r="O19" s="361"/>
      <c r="P19" s="362"/>
      <c r="Q19" s="362"/>
      <c r="R19" s="363">
        <f>O19+P19+Q19</f>
        <v>0</v>
      </c>
      <c r="S19" s="361"/>
      <c r="T19" s="362"/>
      <c r="U19" s="362"/>
      <c r="V19" s="363">
        <f>S19+T19+U19</f>
        <v>0</v>
      </c>
    </row>
    <row r="20" spans="1:22" s="345" customFormat="1" ht="30" customHeight="1" x14ac:dyDescent="0.25">
      <c r="A20" s="357">
        <v>16</v>
      </c>
      <c r="B20" s="358" t="s">
        <v>152</v>
      </c>
      <c r="C20" s="359"/>
      <c r="D20" s="360"/>
      <c r="E20" s="360"/>
      <c r="F20" s="363">
        <f>C20+D20+E20</f>
        <v>0</v>
      </c>
      <c r="G20" s="361"/>
      <c r="H20" s="362"/>
      <c r="I20" s="362"/>
      <c r="J20" s="363">
        <f>G20+H20+I20</f>
        <v>0</v>
      </c>
      <c r="K20" s="361"/>
      <c r="L20" s="362"/>
      <c r="M20" s="362"/>
      <c r="N20" s="363">
        <f>K20+L20+M20</f>
        <v>0</v>
      </c>
      <c r="O20" s="361"/>
      <c r="P20" s="362"/>
      <c r="Q20" s="362"/>
      <c r="R20" s="363">
        <f>O20+P20+Q20</f>
        <v>0</v>
      </c>
      <c r="S20" s="361"/>
      <c r="T20" s="362"/>
      <c r="U20" s="362"/>
      <c r="V20" s="363">
        <f>S20+T20+U20</f>
        <v>0</v>
      </c>
    </row>
    <row r="21" spans="1:22" s="345" customFormat="1" ht="30" customHeight="1" x14ac:dyDescent="0.25">
      <c r="A21" s="357">
        <v>17</v>
      </c>
      <c r="B21" s="358" t="s">
        <v>152</v>
      </c>
      <c r="C21" s="359"/>
      <c r="D21" s="360"/>
      <c r="E21" s="360"/>
      <c r="F21" s="363">
        <f>C21+D21+E21</f>
        <v>0</v>
      </c>
      <c r="G21" s="361"/>
      <c r="H21" s="362"/>
      <c r="I21" s="362"/>
      <c r="J21" s="363">
        <f>G21+H21+I21</f>
        <v>0</v>
      </c>
      <c r="K21" s="361"/>
      <c r="L21" s="362"/>
      <c r="M21" s="362"/>
      <c r="N21" s="363">
        <f>K21+L21+M21</f>
        <v>0</v>
      </c>
      <c r="O21" s="361"/>
      <c r="P21" s="362"/>
      <c r="Q21" s="362"/>
      <c r="R21" s="363">
        <f>O21+P21+Q21</f>
        <v>0</v>
      </c>
      <c r="S21" s="361"/>
      <c r="T21" s="362"/>
      <c r="U21" s="362"/>
      <c r="V21" s="363">
        <f>S21+T21+U21</f>
        <v>0</v>
      </c>
    </row>
    <row r="22" spans="1:22" s="345" customFormat="1" ht="30" customHeight="1" x14ac:dyDescent="0.25">
      <c r="A22" s="357">
        <v>18</v>
      </c>
      <c r="B22" s="358" t="s">
        <v>152</v>
      </c>
      <c r="C22" s="359"/>
      <c r="D22" s="360"/>
      <c r="E22" s="360"/>
      <c r="F22" s="363">
        <f>C22+D22+E22</f>
        <v>0</v>
      </c>
      <c r="G22" s="361"/>
      <c r="H22" s="362"/>
      <c r="I22" s="362"/>
      <c r="J22" s="363">
        <f>G22+H22+I22</f>
        <v>0</v>
      </c>
      <c r="K22" s="361"/>
      <c r="L22" s="362"/>
      <c r="M22" s="362"/>
      <c r="N22" s="363">
        <f>K22+L22+M22</f>
        <v>0</v>
      </c>
      <c r="O22" s="361"/>
      <c r="P22" s="362"/>
      <c r="Q22" s="362"/>
      <c r="R22" s="363">
        <f>O22+P22+Q22</f>
        <v>0</v>
      </c>
      <c r="S22" s="361"/>
      <c r="T22" s="362"/>
      <c r="U22" s="362"/>
      <c r="V22" s="363">
        <f>S22+T22+U22</f>
        <v>0</v>
      </c>
    </row>
    <row r="23" spans="1:22" s="345" customFormat="1" ht="30" customHeight="1" x14ac:dyDescent="0.25">
      <c r="A23" s="357">
        <v>19</v>
      </c>
      <c r="B23" s="358" t="s">
        <v>152</v>
      </c>
      <c r="C23" s="359"/>
      <c r="D23" s="360"/>
      <c r="E23" s="360"/>
      <c r="F23" s="363">
        <f>C23+D23+E23</f>
        <v>0</v>
      </c>
      <c r="G23" s="361"/>
      <c r="H23" s="362"/>
      <c r="I23" s="362"/>
      <c r="J23" s="363">
        <f>G23+H23+I23</f>
        <v>0</v>
      </c>
      <c r="K23" s="361"/>
      <c r="L23" s="362"/>
      <c r="M23" s="362"/>
      <c r="N23" s="363">
        <f>K23+L23+M23</f>
        <v>0</v>
      </c>
      <c r="O23" s="361"/>
      <c r="P23" s="362"/>
      <c r="Q23" s="362"/>
      <c r="R23" s="363">
        <f>O23+P23+Q23</f>
        <v>0</v>
      </c>
      <c r="S23" s="361"/>
      <c r="T23" s="362"/>
      <c r="U23" s="362"/>
      <c r="V23" s="363">
        <f>S23+T23+U23</f>
        <v>0</v>
      </c>
    </row>
    <row r="24" spans="1:22" s="345" customFormat="1" ht="30" customHeight="1" thickBot="1" x14ac:dyDescent="0.3">
      <c r="A24" s="364">
        <v>20</v>
      </c>
      <c r="B24" s="365" t="s">
        <v>152</v>
      </c>
      <c r="C24" s="366"/>
      <c r="D24" s="367"/>
      <c r="E24" s="367"/>
      <c r="F24" s="368">
        <f t="shared" si="3"/>
        <v>0</v>
      </c>
      <c r="G24" s="369"/>
      <c r="H24" s="370"/>
      <c r="I24" s="370"/>
      <c r="J24" s="368">
        <f t="shared" si="0"/>
        <v>0</v>
      </c>
      <c r="K24" s="369"/>
      <c r="L24" s="370"/>
      <c r="M24" s="370"/>
      <c r="N24" s="368">
        <f t="shared" si="1"/>
        <v>0</v>
      </c>
      <c r="O24" s="369"/>
      <c r="P24" s="370"/>
      <c r="Q24" s="370"/>
      <c r="R24" s="368">
        <f t="shared" si="4"/>
        <v>0</v>
      </c>
      <c r="S24" s="369"/>
      <c r="T24" s="370"/>
      <c r="U24" s="370"/>
      <c r="V24" s="368">
        <f t="shared" si="2"/>
        <v>0</v>
      </c>
    </row>
    <row r="25" spans="1:22" s="345" customFormat="1" x14ac:dyDescent="0.25"/>
    <row r="27" spans="1:22" ht="15.75" x14ac:dyDescent="0.25">
      <c r="A27" s="109" t="s">
        <v>172</v>
      </c>
    </row>
  </sheetData>
  <sheetProtection selectLockedCells="1"/>
  <mergeCells count="7">
    <mergeCell ref="A3:A4"/>
    <mergeCell ref="S3:V3"/>
    <mergeCell ref="B3:B4"/>
    <mergeCell ref="C3:F3"/>
    <mergeCell ref="G3:J3"/>
    <mergeCell ref="K3:N3"/>
    <mergeCell ref="O3:R3"/>
  </mergeCells>
  <conditionalFormatting sqref="C5:E24">
    <cfRule type="notContainsBlanks" dxfId="5" priority="2">
      <formula>LEN(TRIM(C5))&gt;0</formula>
    </cfRule>
  </conditionalFormatting>
  <conditionalFormatting sqref="G5:I24 K5:M24 O5:Q24 S5:U25">
    <cfRule type="notContainsBlanks" dxfId="4" priority="1">
      <formula>LEN(TRIM(G5))&gt;0</formula>
    </cfRule>
  </conditionalFormatting>
  <printOptions horizontalCentered="1"/>
  <pageMargins left="0.25" right="0.25" top="1.25" bottom="1" header="0.5" footer="0.5"/>
  <pageSetup scale="52" orientation="landscape" r:id="rId1"/>
  <headerFooter alignWithMargins="0">
    <oddHeader>&amp;C&amp;"Arial,Bold"&amp;26CONSTRAINT CAPACITY ESTIMATE&amp;36
&amp;22(Constraint Level Analysis by Operation)
Worksheet by Shift</oddHeader>
    <oddFooter>&amp;L&amp;"Arial,Bold"&amp;16AT-1960-C3
October 2017</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5"/>
  <sheetViews>
    <sheetView showGridLines="0" zoomScale="70" zoomScaleNormal="70" workbookViewId="0">
      <selection activeCell="H5" sqref="H5"/>
    </sheetView>
  </sheetViews>
  <sheetFormatPr defaultRowHeight="15.75" x14ac:dyDescent="0.25"/>
  <cols>
    <col min="1" max="1" width="5.85546875" style="179" customWidth="1"/>
    <col min="2" max="2" width="37.5703125" style="179" customWidth="1"/>
    <col min="3" max="3" width="12.28515625" style="179" customWidth="1"/>
    <col min="4" max="4" width="16.42578125" style="179" customWidth="1"/>
    <col min="5" max="5" width="16" style="179" customWidth="1"/>
    <col min="6" max="6" width="14.28515625" style="179" customWidth="1"/>
    <col min="7" max="7" width="16.85546875" style="179" customWidth="1"/>
    <col min="8" max="8" width="15.7109375" style="179" customWidth="1"/>
    <col min="9" max="9" width="19.5703125" style="179" customWidth="1"/>
    <col min="10" max="10" width="18" style="179" customWidth="1"/>
    <col min="11" max="11" width="21.7109375" style="179" customWidth="1"/>
    <col min="12" max="12" width="17.5703125" style="179" customWidth="1"/>
    <col min="13" max="13" width="13.85546875" style="179" hidden="1" customWidth="1"/>
    <col min="14" max="14" width="13.140625" style="179" hidden="1" customWidth="1"/>
    <col min="15" max="15" width="12" style="179" bestFit="1" customWidth="1"/>
    <col min="16" max="16" width="15.140625" style="179" customWidth="1"/>
    <col min="17" max="17" width="23.28515625" style="179" customWidth="1"/>
    <col min="18" max="18" width="17.7109375" style="179" customWidth="1"/>
    <col min="19" max="19" width="16.42578125" style="179" customWidth="1"/>
    <col min="20" max="20" width="19.28515625" style="179" customWidth="1"/>
    <col min="21" max="21" width="13.5703125" style="179" customWidth="1"/>
    <col min="22" max="22" width="14" style="179" customWidth="1"/>
    <col min="23" max="23" width="13.140625" style="179" customWidth="1"/>
    <col min="24" max="24" width="13.85546875" style="179" customWidth="1"/>
    <col min="25" max="25" width="12.140625" style="179" customWidth="1"/>
    <col min="26" max="26" width="11.5703125" style="179" customWidth="1"/>
    <col min="27" max="27" width="11.7109375" style="179" customWidth="1"/>
    <col min="28" max="32" width="9.140625" style="179"/>
    <col min="33" max="33" width="9.140625" style="181"/>
    <col min="34" max="256" width="9.140625" style="179"/>
    <col min="257" max="257" width="5.85546875" style="179" customWidth="1"/>
    <col min="258" max="258" width="37.5703125" style="179" customWidth="1"/>
    <col min="259" max="259" width="12.28515625" style="179" customWidth="1"/>
    <col min="260" max="260" width="16.42578125" style="179" customWidth="1"/>
    <col min="261" max="261" width="14.140625" style="179" customWidth="1"/>
    <col min="262" max="262" width="14.28515625" style="179" customWidth="1"/>
    <col min="263" max="263" width="14.5703125" style="179" customWidth="1"/>
    <col min="264" max="264" width="13.28515625" style="179" customWidth="1"/>
    <col min="265" max="265" width="19.5703125" style="179" customWidth="1"/>
    <col min="266" max="266" width="18" style="179" customWidth="1"/>
    <col min="267" max="267" width="24.42578125" style="179" customWidth="1"/>
    <col min="268" max="268" width="17.5703125" style="179" customWidth="1"/>
    <col min="269" max="270" width="0" style="179" hidden="1" customWidth="1"/>
    <col min="271" max="271" width="15.5703125" style="179" customWidth="1"/>
    <col min="272" max="272" width="15.140625" style="179" customWidth="1"/>
    <col min="273" max="273" width="23.28515625" style="179" customWidth="1"/>
    <col min="274" max="274" width="17.7109375" style="179" customWidth="1"/>
    <col min="275" max="275" width="16.42578125" style="179" customWidth="1"/>
    <col min="276" max="276" width="19.28515625" style="179" customWidth="1"/>
    <col min="277" max="277" width="13.5703125" style="179" customWidth="1"/>
    <col min="278" max="278" width="14" style="179" customWidth="1"/>
    <col min="279" max="279" width="13.140625" style="179" customWidth="1"/>
    <col min="280" max="280" width="13.85546875" style="179" customWidth="1"/>
    <col min="281" max="281" width="12.140625" style="179" customWidth="1"/>
    <col min="282" max="282" width="11.5703125" style="179" customWidth="1"/>
    <col min="283" max="283" width="11.7109375" style="179" customWidth="1"/>
    <col min="284" max="512" width="9.140625" style="179"/>
    <col min="513" max="513" width="5.85546875" style="179" customWidth="1"/>
    <col min="514" max="514" width="37.5703125" style="179" customWidth="1"/>
    <col min="515" max="515" width="12.28515625" style="179" customWidth="1"/>
    <col min="516" max="516" width="16.42578125" style="179" customWidth="1"/>
    <col min="517" max="517" width="14.140625" style="179" customWidth="1"/>
    <col min="518" max="518" width="14.28515625" style="179" customWidth="1"/>
    <col min="519" max="519" width="14.5703125" style="179" customWidth="1"/>
    <col min="520" max="520" width="13.28515625" style="179" customWidth="1"/>
    <col min="521" max="521" width="19.5703125" style="179" customWidth="1"/>
    <col min="522" max="522" width="18" style="179" customWidth="1"/>
    <col min="523" max="523" width="24.42578125" style="179" customWidth="1"/>
    <col min="524" max="524" width="17.5703125" style="179" customWidth="1"/>
    <col min="525" max="526" width="0" style="179" hidden="1" customWidth="1"/>
    <col min="527" max="527" width="15.5703125" style="179" customWidth="1"/>
    <col min="528" max="528" width="15.140625" style="179" customWidth="1"/>
    <col min="529" max="529" width="23.28515625" style="179" customWidth="1"/>
    <col min="530" max="530" width="17.7109375" style="179" customWidth="1"/>
    <col min="531" max="531" width="16.42578125" style="179" customWidth="1"/>
    <col min="532" max="532" width="19.28515625" style="179" customWidth="1"/>
    <col min="533" max="533" width="13.5703125" style="179" customWidth="1"/>
    <col min="534" max="534" width="14" style="179" customWidth="1"/>
    <col min="535" max="535" width="13.140625" style="179" customWidth="1"/>
    <col min="536" max="536" width="13.85546875" style="179" customWidth="1"/>
    <col min="537" max="537" width="12.140625" style="179" customWidth="1"/>
    <col min="538" max="538" width="11.5703125" style="179" customWidth="1"/>
    <col min="539" max="539" width="11.7109375" style="179" customWidth="1"/>
    <col min="540" max="768" width="9.140625" style="179"/>
    <col min="769" max="769" width="5.85546875" style="179" customWidth="1"/>
    <col min="770" max="770" width="37.5703125" style="179" customWidth="1"/>
    <col min="771" max="771" width="12.28515625" style="179" customWidth="1"/>
    <col min="772" max="772" width="16.42578125" style="179" customWidth="1"/>
    <col min="773" max="773" width="14.140625" style="179" customWidth="1"/>
    <col min="774" max="774" width="14.28515625" style="179" customWidth="1"/>
    <col min="775" max="775" width="14.5703125" style="179" customWidth="1"/>
    <col min="776" max="776" width="13.28515625" style="179" customWidth="1"/>
    <col min="777" max="777" width="19.5703125" style="179" customWidth="1"/>
    <col min="778" max="778" width="18" style="179" customWidth="1"/>
    <col min="779" max="779" width="24.42578125" style="179" customWidth="1"/>
    <col min="780" max="780" width="17.5703125" style="179" customWidth="1"/>
    <col min="781" max="782" width="0" style="179" hidden="1" customWidth="1"/>
    <col min="783" max="783" width="15.5703125" style="179" customWidth="1"/>
    <col min="784" max="784" width="15.140625" style="179" customWidth="1"/>
    <col min="785" max="785" width="23.28515625" style="179" customWidth="1"/>
    <col min="786" max="786" width="17.7109375" style="179" customWidth="1"/>
    <col min="787" max="787" width="16.42578125" style="179" customWidth="1"/>
    <col min="788" max="788" width="19.28515625" style="179" customWidth="1"/>
    <col min="789" max="789" width="13.5703125" style="179" customWidth="1"/>
    <col min="790" max="790" width="14" style="179" customWidth="1"/>
    <col min="791" max="791" width="13.140625" style="179" customWidth="1"/>
    <col min="792" max="792" width="13.85546875" style="179" customWidth="1"/>
    <col min="793" max="793" width="12.140625" style="179" customWidth="1"/>
    <col min="794" max="794" width="11.5703125" style="179" customWidth="1"/>
    <col min="795" max="795" width="11.7109375" style="179" customWidth="1"/>
    <col min="796" max="1024" width="9.140625" style="179"/>
    <col min="1025" max="1025" width="5.85546875" style="179" customWidth="1"/>
    <col min="1026" max="1026" width="37.5703125" style="179" customWidth="1"/>
    <col min="1027" max="1027" width="12.28515625" style="179" customWidth="1"/>
    <col min="1028" max="1028" width="16.42578125" style="179" customWidth="1"/>
    <col min="1029" max="1029" width="14.140625" style="179" customWidth="1"/>
    <col min="1030" max="1030" width="14.28515625" style="179" customWidth="1"/>
    <col min="1031" max="1031" width="14.5703125" style="179" customWidth="1"/>
    <col min="1032" max="1032" width="13.28515625" style="179" customWidth="1"/>
    <col min="1033" max="1033" width="19.5703125" style="179" customWidth="1"/>
    <col min="1034" max="1034" width="18" style="179" customWidth="1"/>
    <col min="1035" max="1035" width="24.42578125" style="179" customWidth="1"/>
    <col min="1036" max="1036" width="17.5703125" style="179" customWidth="1"/>
    <col min="1037" max="1038" width="0" style="179" hidden="1" customWidth="1"/>
    <col min="1039" max="1039" width="15.5703125" style="179" customWidth="1"/>
    <col min="1040" max="1040" width="15.140625" style="179" customWidth="1"/>
    <col min="1041" max="1041" width="23.28515625" style="179" customWidth="1"/>
    <col min="1042" max="1042" width="17.7109375" style="179" customWidth="1"/>
    <col min="1043" max="1043" width="16.42578125" style="179" customWidth="1"/>
    <col min="1044" max="1044" width="19.28515625" style="179" customWidth="1"/>
    <col min="1045" max="1045" width="13.5703125" style="179" customWidth="1"/>
    <col min="1046" max="1046" width="14" style="179" customWidth="1"/>
    <col min="1047" max="1047" width="13.140625" style="179" customWidth="1"/>
    <col min="1048" max="1048" width="13.85546875" style="179" customWidth="1"/>
    <col min="1049" max="1049" width="12.140625" style="179" customWidth="1"/>
    <col min="1050" max="1050" width="11.5703125" style="179" customWidth="1"/>
    <col min="1051" max="1051" width="11.7109375" style="179" customWidth="1"/>
    <col min="1052" max="1280" width="9.140625" style="179"/>
    <col min="1281" max="1281" width="5.85546875" style="179" customWidth="1"/>
    <col min="1282" max="1282" width="37.5703125" style="179" customWidth="1"/>
    <col min="1283" max="1283" width="12.28515625" style="179" customWidth="1"/>
    <col min="1284" max="1284" width="16.42578125" style="179" customWidth="1"/>
    <col min="1285" max="1285" width="14.140625" style="179" customWidth="1"/>
    <col min="1286" max="1286" width="14.28515625" style="179" customWidth="1"/>
    <col min="1287" max="1287" width="14.5703125" style="179" customWidth="1"/>
    <col min="1288" max="1288" width="13.28515625" style="179" customWidth="1"/>
    <col min="1289" max="1289" width="19.5703125" style="179" customWidth="1"/>
    <col min="1290" max="1290" width="18" style="179" customWidth="1"/>
    <col min="1291" max="1291" width="24.42578125" style="179" customWidth="1"/>
    <col min="1292" max="1292" width="17.5703125" style="179" customWidth="1"/>
    <col min="1293" max="1294" width="0" style="179" hidden="1" customWidth="1"/>
    <col min="1295" max="1295" width="15.5703125" style="179" customWidth="1"/>
    <col min="1296" max="1296" width="15.140625" style="179" customWidth="1"/>
    <col min="1297" max="1297" width="23.28515625" style="179" customWidth="1"/>
    <col min="1298" max="1298" width="17.7109375" style="179" customWidth="1"/>
    <col min="1299" max="1299" width="16.42578125" style="179" customWidth="1"/>
    <col min="1300" max="1300" width="19.28515625" style="179" customWidth="1"/>
    <col min="1301" max="1301" width="13.5703125" style="179" customWidth="1"/>
    <col min="1302" max="1302" width="14" style="179" customWidth="1"/>
    <col min="1303" max="1303" width="13.140625" style="179" customWidth="1"/>
    <col min="1304" max="1304" width="13.85546875" style="179" customWidth="1"/>
    <col min="1305" max="1305" width="12.140625" style="179" customWidth="1"/>
    <col min="1306" max="1306" width="11.5703125" style="179" customWidth="1"/>
    <col min="1307" max="1307" width="11.7109375" style="179" customWidth="1"/>
    <col min="1308" max="1536" width="9.140625" style="179"/>
    <col min="1537" max="1537" width="5.85546875" style="179" customWidth="1"/>
    <col min="1538" max="1538" width="37.5703125" style="179" customWidth="1"/>
    <col min="1539" max="1539" width="12.28515625" style="179" customWidth="1"/>
    <col min="1540" max="1540" width="16.42578125" style="179" customWidth="1"/>
    <col min="1541" max="1541" width="14.140625" style="179" customWidth="1"/>
    <col min="1542" max="1542" width="14.28515625" style="179" customWidth="1"/>
    <col min="1543" max="1543" width="14.5703125" style="179" customWidth="1"/>
    <col min="1544" max="1544" width="13.28515625" style="179" customWidth="1"/>
    <col min="1545" max="1545" width="19.5703125" style="179" customWidth="1"/>
    <col min="1546" max="1546" width="18" style="179" customWidth="1"/>
    <col min="1547" max="1547" width="24.42578125" style="179" customWidth="1"/>
    <col min="1548" max="1548" width="17.5703125" style="179" customWidth="1"/>
    <col min="1549" max="1550" width="0" style="179" hidden="1" customWidth="1"/>
    <col min="1551" max="1551" width="15.5703125" style="179" customWidth="1"/>
    <col min="1552" max="1552" width="15.140625" style="179" customWidth="1"/>
    <col min="1553" max="1553" width="23.28515625" style="179" customWidth="1"/>
    <col min="1554" max="1554" width="17.7109375" style="179" customWidth="1"/>
    <col min="1555" max="1555" width="16.42578125" style="179" customWidth="1"/>
    <col min="1556" max="1556" width="19.28515625" style="179" customWidth="1"/>
    <col min="1557" max="1557" width="13.5703125" style="179" customWidth="1"/>
    <col min="1558" max="1558" width="14" style="179" customWidth="1"/>
    <col min="1559" max="1559" width="13.140625" style="179" customWidth="1"/>
    <col min="1560" max="1560" width="13.85546875" style="179" customWidth="1"/>
    <col min="1561" max="1561" width="12.140625" style="179" customWidth="1"/>
    <col min="1562" max="1562" width="11.5703125" style="179" customWidth="1"/>
    <col min="1563" max="1563" width="11.7109375" style="179" customWidth="1"/>
    <col min="1564" max="1792" width="9.140625" style="179"/>
    <col min="1793" max="1793" width="5.85546875" style="179" customWidth="1"/>
    <col min="1794" max="1794" width="37.5703125" style="179" customWidth="1"/>
    <col min="1795" max="1795" width="12.28515625" style="179" customWidth="1"/>
    <col min="1796" max="1796" width="16.42578125" style="179" customWidth="1"/>
    <col min="1797" max="1797" width="14.140625" style="179" customWidth="1"/>
    <col min="1798" max="1798" width="14.28515625" style="179" customWidth="1"/>
    <col min="1799" max="1799" width="14.5703125" style="179" customWidth="1"/>
    <col min="1800" max="1800" width="13.28515625" style="179" customWidth="1"/>
    <col min="1801" max="1801" width="19.5703125" style="179" customWidth="1"/>
    <col min="1802" max="1802" width="18" style="179" customWidth="1"/>
    <col min="1803" max="1803" width="24.42578125" style="179" customWidth="1"/>
    <col min="1804" max="1804" width="17.5703125" style="179" customWidth="1"/>
    <col min="1805" max="1806" width="0" style="179" hidden="1" customWidth="1"/>
    <col min="1807" max="1807" width="15.5703125" style="179" customWidth="1"/>
    <col min="1808" max="1808" width="15.140625" style="179" customWidth="1"/>
    <col min="1809" max="1809" width="23.28515625" style="179" customWidth="1"/>
    <col min="1810" max="1810" width="17.7109375" style="179" customWidth="1"/>
    <col min="1811" max="1811" width="16.42578125" style="179" customWidth="1"/>
    <col min="1812" max="1812" width="19.28515625" style="179" customWidth="1"/>
    <col min="1813" max="1813" width="13.5703125" style="179" customWidth="1"/>
    <col min="1814" max="1814" width="14" style="179" customWidth="1"/>
    <col min="1815" max="1815" width="13.140625" style="179" customWidth="1"/>
    <col min="1816" max="1816" width="13.85546875" style="179" customWidth="1"/>
    <col min="1817" max="1817" width="12.140625" style="179" customWidth="1"/>
    <col min="1818" max="1818" width="11.5703125" style="179" customWidth="1"/>
    <col min="1819" max="1819" width="11.7109375" style="179" customWidth="1"/>
    <col min="1820" max="2048" width="9.140625" style="179"/>
    <col min="2049" max="2049" width="5.85546875" style="179" customWidth="1"/>
    <col min="2050" max="2050" width="37.5703125" style="179" customWidth="1"/>
    <col min="2051" max="2051" width="12.28515625" style="179" customWidth="1"/>
    <col min="2052" max="2052" width="16.42578125" style="179" customWidth="1"/>
    <col min="2053" max="2053" width="14.140625" style="179" customWidth="1"/>
    <col min="2054" max="2054" width="14.28515625" style="179" customWidth="1"/>
    <col min="2055" max="2055" width="14.5703125" style="179" customWidth="1"/>
    <col min="2056" max="2056" width="13.28515625" style="179" customWidth="1"/>
    <col min="2057" max="2057" width="19.5703125" style="179" customWidth="1"/>
    <col min="2058" max="2058" width="18" style="179" customWidth="1"/>
    <col min="2059" max="2059" width="24.42578125" style="179" customWidth="1"/>
    <col min="2060" max="2060" width="17.5703125" style="179" customWidth="1"/>
    <col min="2061" max="2062" width="0" style="179" hidden="1" customWidth="1"/>
    <col min="2063" max="2063" width="15.5703125" style="179" customWidth="1"/>
    <col min="2064" max="2064" width="15.140625" style="179" customWidth="1"/>
    <col min="2065" max="2065" width="23.28515625" style="179" customWidth="1"/>
    <col min="2066" max="2066" width="17.7109375" style="179" customWidth="1"/>
    <col min="2067" max="2067" width="16.42578125" style="179" customWidth="1"/>
    <col min="2068" max="2068" width="19.28515625" style="179" customWidth="1"/>
    <col min="2069" max="2069" width="13.5703125" style="179" customWidth="1"/>
    <col min="2070" max="2070" width="14" style="179" customWidth="1"/>
    <col min="2071" max="2071" width="13.140625" style="179" customWidth="1"/>
    <col min="2072" max="2072" width="13.85546875" style="179" customWidth="1"/>
    <col min="2073" max="2073" width="12.140625" style="179" customWidth="1"/>
    <col min="2074" max="2074" width="11.5703125" style="179" customWidth="1"/>
    <col min="2075" max="2075" width="11.7109375" style="179" customWidth="1"/>
    <col min="2076" max="2304" width="9.140625" style="179"/>
    <col min="2305" max="2305" width="5.85546875" style="179" customWidth="1"/>
    <col min="2306" max="2306" width="37.5703125" style="179" customWidth="1"/>
    <col min="2307" max="2307" width="12.28515625" style="179" customWidth="1"/>
    <col min="2308" max="2308" width="16.42578125" style="179" customWidth="1"/>
    <col min="2309" max="2309" width="14.140625" style="179" customWidth="1"/>
    <col min="2310" max="2310" width="14.28515625" style="179" customWidth="1"/>
    <col min="2311" max="2311" width="14.5703125" style="179" customWidth="1"/>
    <col min="2312" max="2312" width="13.28515625" style="179" customWidth="1"/>
    <col min="2313" max="2313" width="19.5703125" style="179" customWidth="1"/>
    <col min="2314" max="2314" width="18" style="179" customWidth="1"/>
    <col min="2315" max="2315" width="24.42578125" style="179" customWidth="1"/>
    <col min="2316" max="2316" width="17.5703125" style="179" customWidth="1"/>
    <col min="2317" max="2318" width="0" style="179" hidden="1" customWidth="1"/>
    <col min="2319" max="2319" width="15.5703125" style="179" customWidth="1"/>
    <col min="2320" max="2320" width="15.140625" style="179" customWidth="1"/>
    <col min="2321" max="2321" width="23.28515625" style="179" customWidth="1"/>
    <col min="2322" max="2322" width="17.7109375" style="179" customWidth="1"/>
    <col min="2323" max="2323" width="16.42578125" style="179" customWidth="1"/>
    <col min="2324" max="2324" width="19.28515625" style="179" customWidth="1"/>
    <col min="2325" max="2325" width="13.5703125" style="179" customWidth="1"/>
    <col min="2326" max="2326" width="14" style="179" customWidth="1"/>
    <col min="2327" max="2327" width="13.140625" style="179" customWidth="1"/>
    <col min="2328" max="2328" width="13.85546875" style="179" customWidth="1"/>
    <col min="2329" max="2329" width="12.140625" style="179" customWidth="1"/>
    <col min="2330" max="2330" width="11.5703125" style="179" customWidth="1"/>
    <col min="2331" max="2331" width="11.7109375" style="179" customWidth="1"/>
    <col min="2332" max="2560" width="9.140625" style="179"/>
    <col min="2561" max="2561" width="5.85546875" style="179" customWidth="1"/>
    <col min="2562" max="2562" width="37.5703125" style="179" customWidth="1"/>
    <col min="2563" max="2563" width="12.28515625" style="179" customWidth="1"/>
    <col min="2564" max="2564" width="16.42578125" style="179" customWidth="1"/>
    <col min="2565" max="2565" width="14.140625" style="179" customWidth="1"/>
    <col min="2566" max="2566" width="14.28515625" style="179" customWidth="1"/>
    <col min="2567" max="2567" width="14.5703125" style="179" customWidth="1"/>
    <col min="2568" max="2568" width="13.28515625" style="179" customWidth="1"/>
    <col min="2569" max="2569" width="19.5703125" style="179" customWidth="1"/>
    <col min="2570" max="2570" width="18" style="179" customWidth="1"/>
    <col min="2571" max="2571" width="24.42578125" style="179" customWidth="1"/>
    <col min="2572" max="2572" width="17.5703125" style="179" customWidth="1"/>
    <col min="2573" max="2574" width="0" style="179" hidden="1" customWidth="1"/>
    <col min="2575" max="2575" width="15.5703125" style="179" customWidth="1"/>
    <col min="2576" max="2576" width="15.140625" style="179" customWidth="1"/>
    <col min="2577" max="2577" width="23.28515625" style="179" customWidth="1"/>
    <col min="2578" max="2578" width="17.7109375" style="179" customWidth="1"/>
    <col min="2579" max="2579" width="16.42578125" style="179" customWidth="1"/>
    <col min="2580" max="2580" width="19.28515625" style="179" customWidth="1"/>
    <col min="2581" max="2581" width="13.5703125" style="179" customWidth="1"/>
    <col min="2582" max="2582" width="14" style="179" customWidth="1"/>
    <col min="2583" max="2583" width="13.140625" style="179" customWidth="1"/>
    <col min="2584" max="2584" width="13.85546875" style="179" customWidth="1"/>
    <col min="2585" max="2585" width="12.140625" style="179" customWidth="1"/>
    <col min="2586" max="2586" width="11.5703125" style="179" customWidth="1"/>
    <col min="2587" max="2587" width="11.7109375" style="179" customWidth="1"/>
    <col min="2588" max="2816" width="9.140625" style="179"/>
    <col min="2817" max="2817" width="5.85546875" style="179" customWidth="1"/>
    <col min="2818" max="2818" width="37.5703125" style="179" customWidth="1"/>
    <col min="2819" max="2819" width="12.28515625" style="179" customWidth="1"/>
    <col min="2820" max="2820" width="16.42578125" style="179" customWidth="1"/>
    <col min="2821" max="2821" width="14.140625" style="179" customWidth="1"/>
    <col min="2822" max="2822" width="14.28515625" style="179" customWidth="1"/>
    <col min="2823" max="2823" width="14.5703125" style="179" customWidth="1"/>
    <col min="2824" max="2824" width="13.28515625" style="179" customWidth="1"/>
    <col min="2825" max="2825" width="19.5703125" style="179" customWidth="1"/>
    <col min="2826" max="2826" width="18" style="179" customWidth="1"/>
    <col min="2827" max="2827" width="24.42578125" style="179" customWidth="1"/>
    <col min="2828" max="2828" width="17.5703125" style="179" customWidth="1"/>
    <col min="2829" max="2830" width="0" style="179" hidden="1" customWidth="1"/>
    <col min="2831" max="2831" width="15.5703125" style="179" customWidth="1"/>
    <col min="2832" max="2832" width="15.140625" style="179" customWidth="1"/>
    <col min="2833" max="2833" width="23.28515625" style="179" customWidth="1"/>
    <col min="2834" max="2834" width="17.7109375" style="179" customWidth="1"/>
    <col min="2835" max="2835" width="16.42578125" style="179" customWidth="1"/>
    <col min="2836" max="2836" width="19.28515625" style="179" customWidth="1"/>
    <col min="2837" max="2837" width="13.5703125" style="179" customWidth="1"/>
    <col min="2838" max="2838" width="14" style="179" customWidth="1"/>
    <col min="2839" max="2839" width="13.140625" style="179" customWidth="1"/>
    <col min="2840" max="2840" width="13.85546875" style="179" customWidth="1"/>
    <col min="2841" max="2841" width="12.140625" style="179" customWidth="1"/>
    <col min="2842" max="2842" width="11.5703125" style="179" customWidth="1"/>
    <col min="2843" max="2843" width="11.7109375" style="179" customWidth="1"/>
    <col min="2844" max="3072" width="9.140625" style="179"/>
    <col min="3073" max="3073" width="5.85546875" style="179" customWidth="1"/>
    <col min="3074" max="3074" width="37.5703125" style="179" customWidth="1"/>
    <col min="3075" max="3075" width="12.28515625" style="179" customWidth="1"/>
    <col min="3076" max="3076" width="16.42578125" style="179" customWidth="1"/>
    <col min="3077" max="3077" width="14.140625" style="179" customWidth="1"/>
    <col min="3078" max="3078" width="14.28515625" style="179" customWidth="1"/>
    <col min="3079" max="3079" width="14.5703125" style="179" customWidth="1"/>
    <col min="3080" max="3080" width="13.28515625" style="179" customWidth="1"/>
    <col min="3081" max="3081" width="19.5703125" style="179" customWidth="1"/>
    <col min="3082" max="3082" width="18" style="179" customWidth="1"/>
    <col min="3083" max="3083" width="24.42578125" style="179" customWidth="1"/>
    <col min="3084" max="3084" width="17.5703125" style="179" customWidth="1"/>
    <col min="3085" max="3086" width="0" style="179" hidden="1" customWidth="1"/>
    <col min="3087" max="3087" width="15.5703125" style="179" customWidth="1"/>
    <col min="3088" max="3088" width="15.140625" style="179" customWidth="1"/>
    <col min="3089" max="3089" width="23.28515625" style="179" customWidth="1"/>
    <col min="3090" max="3090" width="17.7109375" style="179" customWidth="1"/>
    <col min="3091" max="3091" width="16.42578125" style="179" customWidth="1"/>
    <col min="3092" max="3092" width="19.28515625" style="179" customWidth="1"/>
    <col min="3093" max="3093" width="13.5703125" style="179" customWidth="1"/>
    <col min="3094" max="3094" width="14" style="179" customWidth="1"/>
    <col min="3095" max="3095" width="13.140625" style="179" customWidth="1"/>
    <col min="3096" max="3096" width="13.85546875" style="179" customWidth="1"/>
    <col min="3097" max="3097" width="12.140625" style="179" customWidth="1"/>
    <col min="3098" max="3098" width="11.5703125" style="179" customWidth="1"/>
    <col min="3099" max="3099" width="11.7109375" style="179" customWidth="1"/>
    <col min="3100" max="3328" width="9.140625" style="179"/>
    <col min="3329" max="3329" width="5.85546875" style="179" customWidth="1"/>
    <col min="3330" max="3330" width="37.5703125" style="179" customWidth="1"/>
    <col min="3331" max="3331" width="12.28515625" style="179" customWidth="1"/>
    <col min="3332" max="3332" width="16.42578125" style="179" customWidth="1"/>
    <col min="3333" max="3333" width="14.140625" style="179" customWidth="1"/>
    <col min="3334" max="3334" width="14.28515625" style="179" customWidth="1"/>
    <col min="3335" max="3335" width="14.5703125" style="179" customWidth="1"/>
    <col min="3336" max="3336" width="13.28515625" style="179" customWidth="1"/>
    <col min="3337" max="3337" width="19.5703125" style="179" customWidth="1"/>
    <col min="3338" max="3338" width="18" style="179" customWidth="1"/>
    <col min="3339" max="3339" width="24.42578125" style="179" customWidth="1"/>
    <col min="3340" max="3340" width="17.5703125" style="179" customWidth="1"/>
    <col min="3341" max="3342" width="0" style="179" hidden="1" customWidth="1"/>
    <col min="3343" max="3343" width="15.5703125" style="179" customWidth="1"/>
    <col min="3344" max="3344" width="15.140625" style="179" customWidth="1"/>
    <col min="3345" max="3345" width="23.28515625" style="179" customWidth="1"/>
    <col min="3346" max="3346" width="17.7109375" style="179" customWidth="1"/>
    <col min="3347" max="3347" width="16.42578125" style="179" customWidth="1"/>
    <col min="3348" max="3348" width="19.28515625" style="179" customWidth="1"/>
    <col min="3349" max="3349" width="13.5703125" style="179" customWidth="1"/>
    <col min="3350" max="3350" width="14" style="179" customWidth="1"/>
    <col min="3351" max="3351" width="13.140625" style="179" customWidth="1"/>
    <col min="3352" max="3352" width="13.85546875" style="179" customWidth="1"/>
    <col min="3353" max="3353" width="12.140625" style="179" customWidth="1"/>
    <col min="3354" max="3354" width="11.5703125" style="179" customWidth="1"/>
    <col min="3355" max="3355" width="11.7109375" style="179" customWidth="1"/>
    <col min="3356" max="3584" width="9.140625" style="179"/>
    <col min="3585" max="3585" width="5.85546875" style="179" customWidth="1"/>
    <col min="3586" max="3586" width="37.5703125" style="179" customWidth="1"/>
    <col min="3587" max="3587" width="12.28515625" style="179" customWidth="1"/>
    <col min="3588" max="3588" width="16.42578125" style="179" customWidth="1"/>
    <col min="3589" max="3589" width="14.140625" style="179" customWidth="1"/>
    <col min="3590" max="3590" width="14.28515625" style="179" customWidth="1"/>
    <col min="3591" max="3591" width="14.5703125" style="179" customWidth="1"/>
    <col min="3592" max="3592" width="13.28515625" style="179" customWidth="1"/>
    <col min="3593" max="3593" width="19.5703125" style="179" customWidth="1"/>
    <col min="3594" max="3594" width="18" style="179" customWidth="1"/>
    <col min="3595" max="3595" width="24.42578125" style="179" customWidth="1"/>
    <col min="3596" max="3596" width="17.5703125" style="179" customWidth="1"/>
    <col min="3597" max="3598" width="0" style="179" hidden="1" customWidth="1"/>
    <col min="3599" max="3599" width="15.5703125" style="179" customWidth="1"/>
    <col min="3600" max="3600" width="15.140625" style="179" customWidth="1"/>
    <col min="3601" max="3601" width="23.28515625" style="179" customWidth="1"/>
    <col min="3602" max="3602" width="17.7109375" style="179" customWidth="1"/>
    <col min="3603" max="3603" width="16.42578125" style="179" customWidth="1"/>
    <col min="3604" max="3604" width="19.28515625" style="179" customWidth="1"/>
    <col min="3605" max="3605" width="13.5703125" style="179" customWidth="1"/>
    <col min="3606" max="3606" width="14" style="179" customWidth="1"/>
    <col min="3607" max="3607" width="13.140625" style="179" customWidth="1"/>
    <col min="3608" max="3608" width="13.85546875" style="179" customWidth="1"/>
    <col min="3609" max="3609" width="12.140625" style="179" customWidth="1"/>
    <col min="3610" max="3610" width="11.5703125" style="179" customWidth="1"/>
    <col min="3611" max="3611" width="11.7109375" style="179" customWidth="1"/>
    <col min="3612" max="3840" width="9.140625" style="179"/>
    <col min="3841" max="3841" width="5.85546875" style="179" customWidth="1"/>
    <col min="3842" max="3842" width="37.5703125" style="179" customWidth="1"/>
    <col min="3843" max="3843" width="12.28515625" style="179" customWidth="1"/>
    <col min="3844" max="3844" width="16.42578125" style="179" customWidth="1"/>
    <col min="3845" max="3845" width="14.140625" style="179" customWidth="1"/>
    <col min="3846" max="3846" width="14.28515625" style="179" customWidth="1"/>
    <col min="3847" max="3847" width="14.5703125" style="179" customWidth="1"/>
    <col min="3848" max="3848" width="13.28515625" style="179" customWidth="1"/>
    <col min="3849" max="3849" width="19.5703125" style="179" customWidth="1"/>
    <col min="3850" max="3850" width="18" style="179" customWidth="1"/>
    <col min="3851" max="3851" width="24.42578125" style="179" customWidth="1"/>
    <col min="3852" max="3852" width="17.5703125" style="179" customWidth="1"/>
    <col min="3853" max="3854" width="0" style="179" hidden="1" customWidth="1"/>
    <col min="3855" max="3855" width="15.5703125" style="179" customWidth="1"/>
    <col min="3856" max="3856" width="15.140625" style="179" customWidth="1"/>
    <col min="3857" max="3857" width="23.28515625" style="179" customWidth="1"/>
    <col min="3858" max="3858" width="17.7109375" style="179" customWidth="1"/>
    <col min="3859" max="3859" width="16.42578125" style="179" customWidth="1"/>
    <col min="3860" max="3860" width="19.28515625" style="179" customWidth="1"/>
    <col min="3861" max="3861" width="13.5703125" style="179" customWidth="1"/>
    <col min="3862" max="3862" width="14" style="179" customWidth="1"/>
    <col min="3863" max="3863" width="13.140625" style="179" customWidth="1"/>
    <col min="3864" max="3864" width="13.85546875" style="179" customWidth="1"/>
    <col min="3865" max="3865" width="12.140625" style="179" customWidth="1"/>
    <col min="3866" max="3866" width="11.5703125" style="179" customWidth="1"/>
    <col min="3867" max="3867" width="11.7109375" style="179" customWidth="1"/>
    <col min="3868" max="4096" width="9.140625" style="179"/>
    <col min="4097" max="4097" width="5.85546875" style="179" customWidth="1"/>
    <col min="4098" max="4098" width="37.5703125" style="179" customWidth="1"/>
    <col min="4099" max="4099" width="12.28515625" style="179" customWidth="1"/>
    <col min="4100" max="4100" width="16.42578125" style="179" customWidth="1"/>
    <col min="4101" max="4101" width="14.140625" style="179" customWidth="1"/>
    <col min="4102" max="4102" width="14.28515625" style="179" customWidth="1"/>
    <col min="4103" max="4103" width="14.5703125" style="179" customWidth="1"/>
    <col min="4104" max="4104" width="13.28515625" style="179" customWidth="1"/>
    <col min="4105" max="4105" width="19.5703125" style="179" customWidth="1"/>
    <col min="4106" max="4106" width="18" style="179" customWidth="1"/>
    <col min="4107" max="4107" width="24.42578125" style="179" customWidth="1"/>
    <col min="4108" max="4108" width="17.5703125" style="179" customWidth="1"/>
    <col min="4109" max="4110" width="0" style="179" hidden="1" customWidth="1"/>
    <col min="4111" max="4111" width="15.5703125" style="179" customWidth="1"/>
    <col min="4112" max="4112" width="15.140625" style="179" customWidth="1"/>
    <col min="4113" max="4113" width="23.28515625" style="179" customWidth="1"/>
    <col min="4114" max="4114" width="17.7109375" style="179" customWidth="1"/>
    <col min="4115" max="4115" width="16.42578125" style="179" customWidth="1"/>
    <col min="4116" max="4116" width="19.28515625" style="179" customWidth="1"/>
    <col min="4117" max="4117" width="13.5703125" style="179" customWidth="1"/>
    <col min="4118" max="4118" width="14" style="179" customWidth="1"/>
    <col min="4119" max="4119" width="13.140625" style="179" customWidth="1"/>
    <col min="4120" max="4120" width="13.85546875" style="179" customWidth="1"/>
    <col min="4121" max="4121" width="12.140625" style="179" customWidth="1"/>
    <col min="4122" max="4122" width="11.5703125" style="179" customWidth="1"/>
    <col min="4123" max="4123" width="11.7109375" style="179" customWidth="1"/>
    <col min="4124" max="4352" width="9.140625" style="179"/>
    <col min="4353" max="4353" width="5.85546875" style="179" customWidth="1"/>
    <col min="4354" max="4354" width="37.5703125" style="179" customWidth="1"/>
    <col min="4355" max="4355" width="12.28515625" style="179" customWidth="1"/>
    <col min="4356" max="4356" width="16.42578125" style="179" customWidth="1"/>
    <col min="4357" max="4357" width="14.140625" style="179" customWidth="1"/>
    <col min="4358" max="4358" width="14.28515625" style="179" customWidth="1"/>
    <col min="4359" max="4359" width="14.5703125" style="179" customWidth="1"/>
    <col min="4360" max="4360" width="13.28515625" style="179" customWidth="1"/>
    <col min="4361" max="4361" width="19.5703125" style="179" customWidth="1"/>
    <col min="4362" max="4362" width="18" style="179" customWidth="1"/>
    <col min="4363" max="4363" width="24.42578125" style="179" customWidth="1"/>
    <col min="4364" max="4364" width="17.5703125" style="179" customWidth="1"/>
    <col min="4365" max="4366" width="0" style="179" hidden="1" customWidth="1"/>
    <col min="4367" max="4367" width="15.5703125" style="179" customWidth="1"/>
    <col min="4368" max="4368" width="15.140625" style="179" customWidth="1"/>
    <col min="4369" max="4369" width="23.28515625" style="179" customWidth="1"/>
    <col min="4370" max="4370" width="17.7109375" style="179" customWidth="1"/>
    <col min="4371" max="4371" width="16.42578125" style="179" customWidth="1"/>
    <col min="4372" max="4372" width="19.28515625" style="179" customWidth="1"/>
    <col min="4373" max="4373" width="13.5703125" style="179" customWidth="1"/>
    <col min="4374" max="4374" width="14" style="179" customWidth="1"/>
    <col min="4375" max="4375" width="13.140625" style="179" customWidth="1"/>
    <col min="4376" max="4376" width="13.85546875" style="179" customWidth="1"/>
    <col min="4377" max="4377" width="12.140625" style="179" customWidth="1"/>
    <col min="4378" max="4378" width="11.5703125" style="179" customWidth="1"/>
    <col min="4379" max="4379" width="11.7109375" style="179" customWidth="1"/>
    <col min="4380" max="4608" width="9.140625" style="179"/>
    <col min="4609" max="4609" width="5.85546875" style="179" customWidth="1"/>
    <col min="4610" max="4610" width="37.5703125" style="179" customWidth="1"/>
    <col min="4611" max="4611" width="12.28515625" style="179" customWidth="1"/>
    <col min="4612" max="4612" width="16.42578125" style="179" customWidth="1"/>
    <col min="4613" max="4613" width="14.140625" style="179" customWidth="1"/>
    <col min="4614" max="4614" width="14.28515625" style="179" customWidth="1"/>
    <col min="4615" max="4615" width="14.5703125" style="179" customWidth="1"/>
    <col min="4616" max="4616" width="13.28515625" style="179" customWidth="1"/>
    <col min="4617" max="4617" width="19.5703125" style="179" customWidth="1"/>
    <col min="4618" max="4618" width="18" style="179" customWidth="1"/>
    <col min="4619" max="4619" width="24.42578125" style="179" customWidth="1"/>
    <col min="4620" max="4620" width="17.5703125" style="179" customWidth="1"/>
    <col min="4621" max="4622" width="0" style="179" hidden="1" customWidth="1"/>
    <col min="4623" max="4623" width="15.5703125" style="179" customWidth="1"/>
    <col min="4624" max="4624" width="15.140625" style="179" customWidth="1"/>
    <col min="4625" max="4625" width="23.28515625" style="179" customWidth="1"/>
    <col min="4626" max="4626" width="17.7109375" style="179" customWidth="1"/>
    <col min="4627" max="4627" width="16.42578125" style="179" customWidth="1"/>
    <col min="4628" max="4628" width="19.28515625" style="179" customWidth="1"/>
    <col min="4629" max="4629" width="13.5703125" style="179" customWidth="1"/>
    <col min="4630" max="4630" width="14" style="179" customWidth="1"/>
    <col min="4631" max="4631" width="13.140625" style="179" customWidth="1"/>
    <col min="4632" max="4632" width="13.85546875" style="179" customWidth="1"/>
    <col min="4633" max="4633" width="12.140625" style="179" customWidth="1"/>
    <col min="4634" max="4634" width="11.5703125" style="179" customWidth="1"/>
    <col min="4635" max="4635" width="11.7109375" style="179" customWidth="1"/>
    <col min="4636" max="4864" width="9.140625" style="179"/>
    <col min="4865" max="4865" width="5.85546875" style="179" customWidth="1"/>
    <col min="4866" max="4866" width="37.5703125" style="179" customWidth="1"/>
    <col min="4867" max="4867" width="12.28515625" style="179" customWidth="1"/>
    <col min="4868" max="4868" width="16.42578125" style="179" customWidth="1"/>
    <col min="4869" max="4869" width="14.140625" style="179" customWidth="1"/>
    <col min="4870" max="4870" width="14.28515625" style="179" customWidth="1"/>
    <col min="4871" max="4871" width="14.5703125" style="179" customWidth="1"/>
    <col min="4872" max="4872" width="13.28515625" style="179" customWidth="1"/>
    <col min="4873" max="4873" width="19.5703125" style="179" customWidth="1"/>
    <col min="4874" max="4874" width="18" style="179" customWidth="1"/>
    <col min="4875" max="4875" width="24.42578125" style="179" customWidth="1"/>
    <col min="4876" max="4876" width="17.5703125" style="179" customWidth="1"/>
    <col min="4877" max="4878" width="0" style="179" hidden="1" customWidth="1"/>
    <col min="4879" max="4879" width="15.5703125" style="179" customWidth="1"/>
    <col min="4880" max="4880" width="15.140625" style="179" customWidth="1"/>
    <col min="4881" max="4881" width="23.28515625" style="179" customWidth="1"/>
    <col min="4882" max="4882" width="17.7109375" style="179" customWidth="1"/>
    <col min="4883" max="4883" width="16.42578125" style="179" customWidth="1"/>
    <col min="4884" max="4884" width="19.28515625" style="179" customWidth="1"/>
    <col min="4885" max="4885" width="13.5703125" style="179" customWidth="1"/>
    <col min="4886" max="4886" width="14" style="179" customWidth="1"/>
    <col min="4887" max="4887" width="13.140625" style="179" customWidth="1"/>
    <col min="4888" max="4888" width="13.85546875" style="179" customWidth="1"/>
    <col min="4889" max="4889" width="12.140625" style="179" customWidth="1"/>
    <col min="4890" max="4890" width="11.5703125" style="179" customWidth="1"/>
    <col min="4891" max="4891" width="11.7109375" style="179" customWidth="1"/>
    <col min="4892" max="5120" width="9.140625" style="179"/>
    <col min="5121" max="5121" width="5.85546875" style="179" customWidth="1"/>
    <col min="5122" max="5122" width="37.5703125" style="179" customWidth="1"/>
    <col min="5123" max="5123" width="12.28515625" style="179" customWidth="1"/>
    <col min="5124" max="5124" width="16.42578125" style="179" customWidth="1"/>
    <col min="5125" max="5125" width="14.140625" style="179" customWidth="1"/>
    <col min="5126" max="5126" width="14.28515625" style="179" customWidth="1"/>
    <col min="5127" max="5127" width="14.5703125" style="179" customWidth="1"/>
    <col min="5128" max="5128" width="13.28515625" style="179" customWidth="1"/>
    <col min="5129" max="5129" width="19.5703125" style="179" customWidth="1"/>
    <col min="5130" max="5130" width="18" style="179" customWidth="1"/>
    <col min="5131" max="5131" width="24.42578125" style="179" customWidth="1"/>
    <col min="5132" max="5132" width="17.5703125" style="179" customWidth="1"/>
    <col min="5133" max="5134" width="0" style="179" hidden="1" customWidth="1"/>
    <col min="5135" max="5135" width="15.5703125" style="179" customWidth="1"/>
    <col min="5136" max="5136" width="15.140625" style="179" customWidth="1"/>
    <col min="5137" max="5137" width="23.28515625" style="179" customWidth="1"/>
    <col min="5138" max="5138" width="17.7109375" style="179" customWidth="1"/>
    <col min="5139" max="5139" width="16.42578125" style="179" customWidth="1"/>
    <col min="5140" max="5140" width="19.28515625" style="179" customWidth="1"/>
    <col min="5141" max="5141" width="13.5703125" style="179" customWidth="1"/>
    <col min="5142" max="5142" width="14" style="179" customWidth="1"/>
    <col min="5143" max="5143" width="13.140625" style="179" customWidth="1"/>
    <col min="5144" max="5144" width="13.85546875" style="179" customWidth="1"/>
    <col min="5145" max="5145" width="12.140625" style="179" customWidth="1"/>
    <col min="5146" max="5146" width="11.5703125" style="179" customWidth="1"/>
    <col min="5147" max="5147" width="11.7109375" style="179" customWidth="1"/>
    <col min="5148" max="5376" width="9.140625" style="179"/>
    <col min="5377" max="5377" width="5.85546875" style="179" customWidth="1"/>
    <col min="5378" max="5378" width="37.5703125" style="179" customWidth="1"/>
    <col min="5379" max="5379" width="12.28515625" style="179" customWidth="1"/>
    <col min="5380" max="5380" width="16.42578125" style="179" customWidth="1"/>
    <col min="5381" max="5381" width="14.140625" style="179" customWidth="1"/>
    <col min="5382" max="5382" width="14.28515625" style="179" customWidth="1"/>
    <col min="5383" max="5383" width="14.5703125" style="179" customWidth="1"/>
    <col min="5384" max="5384" width="13.28515625" style="179" customWidth="1"/>
    <col min="5385" max="5385" width="19.5703125" style="179" customWidth="1"/>
    <col min="5386" max="5386" width="18" style="179" customWidth="1"/>
    <col min="5387" max="5387" width="24.42578125" style="179" customWidth="1"/>
    <col min="5388" max="5388" width="17.5703125" style="179" customWidth="1"/>
    <col min="5389" max="5390" width="0" style="179" hidden="1" customWidth="1"/>
    <col min="5391" max="5391" width="15.5703125" style="179" customWidth="1"/>
    <col min="5392" max="5392" width="15.140625" style="179" customWidth="1"/>
    <col min="5393" max="5393" width="23.28515625" style="179" customWidth="1"/>
    <col min="5394" max="5394" width="17.7109375" style="179" customWidth="1"/>
    <col min="5395" max="5395" width="16.42578125" style="179" customWidth="1"/>
    <col min="5396" max="5396" width="19.28515625" style="179" customWidth="1"/>
    <col min="5397" max="5397" width="13.5703125" style="179" customWidth="1"/>
    <col min="5398" max="5398" width="14" style="179" customWidth="1"/>
    <col min="5399" max="5399" width="13.140625" style="179" customWidth="1"/>
    <col min="5400" max="5400" width="13.85546875" style="179" customWidth="1"/>
    <col min="5401" max="5401" width="12.140625" style="179" customWidth="1"/>
    <col min="5402" max="5402" width="11.5703125" style="179" customWidth="1"/>
    <col min="5403" max="5403" width="11.7109375" style="179" customWidth="1"/>
    <col min="5404" max="5632" width="9.140625" style="179"/>
    <col min="5633" max="5633" width="5.85546875" style="179" customWidth="1"/>
    <col min="5634" max="5634" width="37.5703125" style="179" customWidth="1"/>
    <col min="5635" max="5635" width="12.28515625" style="179" customWidth="1"/>
    <col min="5636" max="5636" width="16.42578125" style="179" customWidth="1"/>
    <col min="5637" max="5637" width="14.140625" style="179" customWidth="1"/>
    <col min="5638" max="5638" width="14.28515625" style="179" customWidth="1"/>
    <col min="5639" max="5639" width="14.5703125" style="179" customWidth="1"/>
    <col min="5640" max="5640" width="13.28515625" style="179" customWidth="1"/>
    <col min="5641" max="5641" width="19.5703125" style="179" customWidth="1"/>
    <col min="5642" max="5642" width="18" style="179" customWidth="1"/>
    <col min="5643" max="5643" width="24.42578125" style="179" customWidth="1"/>
    <col min="5644" max="5644" width="17.5703125" style="179" customWidth="1"/>
    <col min="5645" max="5646" width="0" style="179" hidden="1" customWidth="1"/>
    <col min="5647" max="5647" width="15.5703125" style="179" customWidth="1"/>
    <col min="5648" max="5648" width="15.140625" style="179" customWidth="1"/>
    <col min="5649" max="5649" width="23.28515625" style="179" customWidth="1"/>
    <col min="5650" max="5650" width="17.7109375" style="179" customWidth="1"/>
    <col min="5651" max="5651" width="16.42578125" style="179" customWidth="1"/>
    <col min="5652" max="5652" width="19.28515625" style="179" customWidth="1"/>
    <col min="5653" max="5653" width="13.5703125" style="179" customWidth="1"/>
    <col min="5654" max="5654" width="14" style="179" customWidth="1"/>
    <col min="5655" max="5655" width="13.140625" style="179" customWidth="1"/>
    <col min="5656" max="5656" width="13.85546875" style="179" customWidth="1"/>
    <col min="5657" max="5657" width="12.140625" style="179" customWidth="1"/>
    <col min="5658" max="5658" width="11.5703125" style="179" customWidth="1"/>
    <col min="5659" max="5659" width="11.7109375" style="179" customWidth="1"/>
    <col min="5660" max="5888" width="9.140625" style="179"/>
    <col min="5889" max="5889" width="5.85546875" style="179" customWidth="1"/>
    <col min="5890" max="5890" width="37.5703125" style="179" customWidth="1"/>
    <col min="5891" max="5891" width="12.28515625" style="179" customWidth="1"/>
    <col min="5892" max="5892" width="16.42578125" style="179" customWidth="1"/>
    <col min="5893" max="5893" width="14.140625" style="179" customWidth="1"/>
    <col min="5894" max="5894" width="14.28515625" style="179" customWidth="1"/>
    <col min="5895" max="5895" width="14.5703125" style="179" customWidth="1"/>
    <col min="5896" max="5896" width="13.28515625" style="179" customWidth="1"/>
    <col min="5897" max="5897" width="19.5703125" style="179" customWidth="1"/>
    <col min="5898" max="5898" width="18" style="179" customWidth="1"/>
    <col min="5899" max="5899" width="24.42578125" style="179" customWidth="1"/>
    <col min="5900" max="5900" width="17.5703125" style="179" customWidth="1"/>
    <col min="5901" max="5902" width="0" style="179" hidden="1" customWidth="1"/>
    <col min="5903" max="5903" width="15.5703125" style="179" customWidth="1"/>
    <col min="5904" max="5904" width="15.140625" style="179" customWidth="1"/>
    <col min="5905" max="5905" width="23.28515625" style="179" customWidth="1"/>
    <col min="5906" max="5906" width="17.7109375" style="179" customWidth="1"/>
    <col min="5907" max="5907" width="16.42578125" style="179" customWidth="1"/>
    <col min="5908" max="5908" width="19.28515625" style="179" customWidth="1"/>
    <col min="5909" max="5909" width="13.5703125" style="179" customWidth="1"/>
    <col min="5910" max="5910" width="14" style="179" customWidth="1"/>
    <col min="5911" max="5911" width="13.140625" style="179" customWidth="1"/>
    <col min="5912" max="5912" width="13.85546875" style="179" customWidth="1"/>
    <col min="5913" max="5913" width="12.140625" style="179" customWidth="1"/>
    <col min="5914" max="5914" width="11.5703125" style="179" customWidth="1"/>
    <col min="5915" max="5915" width="11.7109375" style="179" customWidth="1"/>
    <col min="5916" max="6144" width="9.140625" style="179"/>
    <col min="6145" max="6145" width="5.85546875" style="179" customWidth="1"/>
    <col min="6146" max="6146" width="37.5703125" style="179" customWidth="1"/>
    <col min="6147" max="6147" width="12.28515625" style="179" customWidth="1"/>
    <col min="6148" max="6148" width="16.42578125" style="179" customWidth="1"/>
    <col min="6149" max="6149" width="14.140625" style="179" customWidth="1"/>
    <col min="6150" max="6150" width="14.28515625" style="179" customWidth="1"/>
    <col min="6151" max="6151" width="14.5703125" style="179" customWidth="1"/>
    <col min="6152" max="6152" width="13.28515625" style="179" customWidth="1"/>
    <col min="6153" max="6153" width="19.5703125" style="179" customWidth="1"/>
    <col min="6154" max="6154" width="18" style="179" customWidth="1"/>
    <col min="6155" max="6155" width="24.42578125" style="179" customWidth="1"/>
    <col min="6156" max="6156" width="17.5703125" style="179" customWidth="1"/>
    <col min="6157" max="6158" width="0" style="179" hidden="1" customWidth="1"/>
    <col min="6159" max="6159" width="15.5703125" style="179" customWidth="1"/>
    <col min="6160" max="6160" width="15.140625" style="179" customWidth="1"/>
    <col min="6161" max="6161" width="23.28515625" style="179" customWidth="1"/>
    <col min="6162" max="6162" width="17.7109375" style="179" customWidth="1"/>
    <col min="6163" max="6163" width="16.42578125" style="179" customWidth="1"/>
    <col min="6164" max="6164" width="19.28515625" style="179" customWidth="1"/>
    <col min="6165" max="6165" width="13.5703125" style="179" customWidth="1"/>
    <col min="6166" max="6166" width="14" style="179" customWidth="1"/>
    <col min="6167" max="6167" width="13.140625" style="179" customWidth="1"/>
    <col min="6168" max="6168" width="13.85546875" style="179" customWidth="1"/>
    <col min="6169" max="6169" width="12.140625" style="179" customWidth="1"/>
    <col min="6170" max="6170" width="11.5703125" style="179" customWidth="1"/>
    <col min="6171" max="6171" width="11.7109375" style="179" customWidth="1"/>
    <col min="6172" max="6400" width="9.140625" style="179"/>
    <col min="6401" max="6401" width="5.85546875" style="179" customWidth="1"/>
    <col min="6402" max="6402" width="37.5703125" style="179" customWidth="1"/>
    <col min="6403" max="6403" width="12.28515625" style="179" customWidth="1"/>
    <col min="6404" max="6404" width="16.42578125" style="179" customWidth="1"/>
    <col min="6405" max="6405" width="14.140625" style="179" customWidth="1"/>
    <col min="6406" max="6406" width="14.28515625" style="179" customWidth="1"/>
    <col min="6407" max="6407" width="14.5703125" style="179" customWidth="1"/>
    <col min="6408" max="6408" width="13.28515625" style="179" customWidth="1"/>
    <col min="6409" max="6409" width="19.5703125" style="179" customWidth="1"/>
    <col min="6410" max="6410" width="18" style="179" customWidth="1"/>
    <col min="6411" max="6411" width="24.42578125" style="179" customWidth="1"/>
    <col min="6412" max="6412" width="17.5703125" style="179" customWidth="1"/>
    <col min="6413" max="6414" width="0" style="179" hidden="1" customWidth="1"/>
    <col min="6415" max="6415" width="15.5703125" style="179" customWidth="1"/>
    <col min="6416" max="6416" width="15.140625" style="179" customWidth="1"/>
    <col min="6417" max="6417" width="23.28515625" style="179" customWidth="1"/>
    <col min="6418" max="6418" width="17.7109375" style="179" customWidth="1"/>
    <col min="6419" max="6419" width="16.42578125" style="179" customWidth="1"/>
    <col min="6420" max="6420" width="19.28515625" style="179" customWidth="1"/>
    <col min="6421" max="6421" width="13.5703125" style="179" customWidth="1"/>
    <col min="6422" max="6422" width="14" style="179" customWidth="1"/>
    <col min="6423" max="6423" width="13.140625" style="179" customWidth="1"/>
    <col min="6424" max="6424" width="13.85546875" style="179" customWidth="1"/>
    <col min="6425" max="6425" width="12.140625" style="179" customWidth="1"/>
    <col min="6426" max="6426" width="11.5703125" style="179" customWidth="1"/>
    <col min="6427" max="6427" width="11.7109375" style="179" customWidth="1"/>
    <col min="6428" max="6656" width="9.140625" style="179"/>
    <col min="6657" max="6657" width="5.85546875" style="179" customWidth="1"/>
    <col min="6658" max="6658" width="37.5703125" style="179" customWidth="1"/>
    <col min="6659" max="6659" width="12.28515625" style="179" customWidth="1"/>
    <col min="6660" max="6660" width="16.42578125" style="179" customWidth="1"/>
    <col min="6661" max="6661" width="14.140625" style="179" customWidth="1"/>
    <col min="6662" max="6662" width="14.28515625" style="179" customWidth="1"/>
    <col min="6663" max="6663" width="14.5703125" style="179" customWidth="1"/>
    <col min="6664" max="6664" width="13.28515625" style="179" customWidth="1"/>
    <col min="6665" max="6665" width="19.5703125" style="179" customWidth="1"/>
    <col min="6666" max="6666" width="18" style="179" customWidth="1"/>
    <col min="6667" max="6667" width="24.42578125" style="179" customWidth="1"/>
    <col min="6668" max="6668" width="17.5703125" style="179" customWidth="1"/>
    <col min="6669" max="6670" width="0" style="179" hidden="1" customWidth="1"/>
    <col min="6671" max="6671" width="15.5703125" style="179" customWidth="1"/>
    <col min="6672" max="6672" width="15.140625" style="179" customWidth="1"/>
    <col min="6673" max="6673" width="23.28515625" style="179" customWidth="1"/>
    <col min="6674" max="6674" width="17.7109375" style="179" customWidth="1"/>
    <col min="6675" max="6675" width="16.42578125" style="179" customWidth="1"/>
    <col min="6676" max="6676" width="19.28515625" style="179" customWidth="1"/>
    <col min="6677" max="6677" width="13.5703125" style="179" customWidth="1"/>
    <col min="6678" max="6678" width="14" style="179" customWidth="1"/>
    <col min="6679" max="6679" width="13.140625" style="179" customWidth="1"/>
    <col min="6680" max="6680" width="13.85546875" style="179" customWidth="1"/>
    <col min="6681" max="6681" width="12.140625" style="179" customWidth="1"/>
    <col min="6682" max="6682" width="11.5703125" style="179" customWidth="1"/>
    <col min="6683" max="6683" width="11.7109375" style="179" customWidth="1"/>
    <col min="6684" max="6912" width="9.140625" style="179"/>
    <col min="6913" max="6913" width="5.85546875" style="179" customWidth="1"/>
    <col min="6914" max="6914" width="37.5703125" style="179" customWidth="1"/>
    <col min="6915" max="6915" width="12.28515625" style="179" customWidth="1"/>
    <col min="6916" max="6916" width="16.42578125" style="179" customWidth="1"/>
    <col min="6917" max="6917" width="14.140625" style="179" customWidth="1"/>
    <col min="6918" max="6918" width="14.28515625" style="179" customWidth="1"/>
    <col min="6919" max="6919" width="14.5703125" style="179" customWidth="1"/>
    <col min="6920" max="6920" width="13.28515625" style="179" customWidth="1"/>
    <col min="6921" max="6921" width="19.5703125" style="179" customWidth="1"/>
    <col min="6922" max="6922" width="18" style="179" customWidth="1"/>
    <col min="6923" max="6923" width="24.42578125" style="179" customWidth="1"/>
    <col min="6924" max="6924" width="17.5703125" style="179" customWidth="1"/>
    <col min="6925" max="6926" width="0" style="179" hidden="1" customWidth="1"/>
    <col min="6927" max="6927" width="15.5703125" style="179" customWidth="1"/>
    <col min="6928" max="6928" width="15.140625" style="179" customWidth="1"/>
    <col min="6929" max="6929" width="23.28515625" style="179" customWidth="1"/>
    <col min="6930" max="6930" width="17.7109375" style="179" customWidth="1"/>
    <col min="6931" max="6931" width="16.42578125" style="179" customWidth="1"/>
    <col min="6932" max="6932" width="19.28515625" style="179" customWidth="1"/>
    <col min="6933" max="6933" width="13.5703125" style="179" customWidth="1"/>
    <col min="6934" max="6934" width="14" style="179" customWidth="1"/>
    <col min="6935" max="6935" width="13.140625" style="179" customWidth="1"/>
    <col min="6936" max="6936" width="13.85546875" style="179" customWidth="1"/>
    <col min="6937" max="6937" width="12.140625" style="179" customWidth="1"/>
    <col min="6938" max="6938" width="11.5703125" style="179" customWidth="1"/>
    <col min="6939" max="6939" width="11.7109375" style="179" customWidth="1"/>
    <col min="6940" max="7168" width="9.140625" style="179"/>
    <col min="7169" max="7169" width="5.85546875" style="179" customWidth="1"/>
    <col min="7170" max="7170" width="37.5703125" style="179" customWidth="1"/>
    <col min="7171" max="7171" width="12.28515625" style="179" customWidth="1"/>
    <col min="7172" max="7172" width="16.42578125" style="179" customWidth="1"/>
    <col min="7173" max="7173" width="14.140625" style="179" customWidth="1"/>
    <col min="7174" max="7174" width="14.28515625" style="179" customWidth="1"/>
    <col min="7175" max="7175" width="14.5703125" style="179" customWidth="1"/>
    <col min="7176" max="7176" width="13.28515625" style="179" customWidth="1"/>
    <col min="7177" max="7177" width="19.5703125" style="179" customWidth="1"/>
    <col min="7178" max="7178" width="18" style="179" customWidth="1"/>
    <col min="7179" max="7179" width="24.42578125" style="179" customWidth="1"/>
    <col min="7180" max="7180" width="17.5703125" style="179" customWidth="1"/>
    <col min="7181" max="7182" width="0" style="179" hidden="1" customWidth="1"/>
    <col min="7183" max="7183" width="15.5703125" style="179" customWidth="1"/>
    <col min="7184" max="7184" width="15.140625" style="179" customWidth="1"/>
    <col min="7185" max="7185" width="23.28515625" style="179" customWidth="1"/>
    <col min="7186" max="7186" width="17.7109375" style="179" customWidth="1"/>
    <col min="7187" max="7187" width="16.42578125" style="179" customWidth="1"/>
    <col min="7188" max="7188" width="19.28515625" style="179" customWidth="1"/>
    <col min="7189" max="7189" width="13.5703125" style="179" customWidth="1"/>
    <col min="7190" max="7190" width="14" style="179" customWidth="1"/>
    <col min="7191" max="7191" width="13.140625" style="179" customWidth="1"/>
    <col min="7192" max="7192" width="13.85546875" style="179" customWidth="1"/>
    <col min="7193" max="7193" width="12.140625" style="179" customWidth="1"/>
    <col min="7194" max="7194" width="11.5703125" style="179" customWidth="1"/>
    <col min="7195" max="7195" width="11.7109375" style="179" customWidth="1"/>
    <col min="7196" max="7424" width="9.140625" style="179"/>
    <col min="7425" max="7425" width="5.85546875" style="179" customWidth="1"/>
    <col min="7426" max="7426" width="37.5703125" style="179" customWidth="1"/>
    <col min="7427" max="7427" width="12.28515625" style="179" customWidth="1"/>
    <col min="7428" max="7428" width="16.42578125" style="179" customWidth="1"/>
    <col min="7429" max="7429" width="14.140625" style="179" customWidth="1"/>
    <col min="7430" max="7430" width="14.28515625" style="179" customWidth="1"/>
    <col min="7431" max="7431" width="14.5703125" style="179" customWidth="1"/>
    <col min="7432" max="7432" width="13.28515625" style="179" customWidth="1"/>
    <col min="7433" max="7433" width="19.5703125" style="179" customWidth="1"/>
    <col min="7434" max="7434" width="18" style="179" customWidth="1"/>
    <col min="7435" max="7435" width="24.42578125" style="179" customWidth="1"/>
    <col min="7436" max="7436" width="17.5703125" style="179" customWidth="1"/>
    <col min="7437" max="7438" width="0" style="179" hidden="1" customWidth="1"/>
    <col min="7439" max="7439" width="15.5703125" style="179" customWidth="1"/>
    <col min="7440" max="7440" width="15.140625" style="179" customWidth="1"/>
    <col min="7441" max="7441" width="23.28515625" style="179" customWidth="1"/>
    <col min="7442" max="7442" width="17.7109375" style="179" customWidth="1"/>
    <col min="7443" max="7443" width="16.42578125" style="179" customWidth="1"/>
    <col min="7444" max="7444" width="19.28515625" style="179" customWidth="1"/>
    <col min="7445" max="7445" width="13.5703125" style="179" customWidth="1"/>
    <col min="7446" max="7446" width="14" style="179" customWidth="1"/>
    <col min="7447" max="7447" width="13.140625" style="179" customWidth="1"/>
    <col min="7448" max="7448" width="13.85546875" style="179" customWidth="1"/>
    <col min="7449" max="7449" width="12.140625" style="179" customWidth="1"/>
    <col min="7450" max="7450" width="11.5703125" style="179" customWidth="1"/>
    <col min="7451" max="7451" width="11.7109375" style="179" customWidth="1"/>
    <col min="7452" max="7680" width="9.140625" style="179"/>
    <col min="7681" max="7681" width="5.85546875" style="179" customWidth="1"/>
    <col min="7682" max="7682" width="37.5703125" style="179" customWidth="1"/>
    <col min="7683" max="7683" width="12.28515625" style="179" customWidth="1"/>
    <col min="7684" max="7684" width="16.42578125" style="179" customWidth="1"/>
    <col min="7685" max="7685" width="14.140625" style="179" customWidth="1"/>
    <col min="7686" max="7686" width="14.28515625" style="179" customWidth="1"/>
    <col min="7687" max="7687" width="14.5703125" style="179" customWidth="1"/>
    <col min="7688" max="7688" width="13.28515625" style="179" customWidth="1"/>
    <col min="7689" max="7689" width="19.5703125" style="179" customWidth="1"/>
    <col min="7690" max="7690" width="18" style="179" customWidth="1"/>
    <col min="7691" max="7691" width="24.42578125" style="179" customWidth="1"/>
    <col min="7692" max="7692" width="17.5703125" style="179" customWidth="1"/>
    <col min="7693" max="7694" width="0" style="179" hidden="1" customWidth="1"/>
    <col min="7695" max="7695" width="15.5703125" style="179" customWidth="1"/>
    <col min="7696" max="7696" width="15.140625" style="179" customWidth="1"/>
    <col min="7697" max="7697" width="23.28515625" style="179" customWidth="1"/>
    <col min="7698" max="7698" width="17.7109375" style="179" customWidth="1"/>
    <col min="7699" max="7699" width="16.42578125" style="179" customWidth="1"/>
    <col min="7700" max="7700" width="19.28515625" style="179" customWidth="1"/>
    <col min="7701" max="7701" width="13.5703125" style="179" customWidth="1"/>
    <col min="7702" max="7702" width="14" style="179" customWidth="1"/>
    <col min="7703" max="7703" width="13.140625" style="179" customWidth="1"/>
    <col min="7704" max="7704" width="13.85546875" style="179" customWidth="1"/>
    <col min="7705" max="7705" width="12.140625" style="179" customWidth="1"/>
    <col min="7706" max="7706" width="11.5703125" style="179" customWidth="1"/>
    <col min="7707" max="7707" width="11.7109375" style="179" customWidth="1"/>
    <col min="7708" max="7936" width="9.140625" style="179"/>
    <col min="7937" max="7937" width="5.85546875" style="179" customWidth="1"/>
    <col min="7938" max="7938" width="37.5703125" style="179" customWidth="1"/>
    <col min="7939" max="7939" width="12.28515625" style="179" customWidth="1"/>
    <col min="7940" max="7940" width="16.42578125" style="179" customWidth="1"/>
    <col min="7941" max="7941" width="14.140625" style="179" customWidth="1"/>
    <col min="7942" max="7942" width="14.28515625" style="179" customWidth="1"/>
    <col min="7943" max="7943" width="14.5703125" style="179" customWidth="1"/>
    <col min="7944" max="7944" width="13.28515625" style="179" customWidth="1"/>
    <col min="7945" max="7945" width="19.5703125" style="179" customWidth="1"/>
    <col min="7946" max="7946" width="18" style="179" customWidth="1"/>
    <col min="7947" max="7947" width="24.42578125" style="179" customWidth="1"/>
    <col min="7948" max="7948" width="17.5703125" style="179" customWidth="1"/>
    <col min="7949" max="7950" width="0" style="179" hidden="1" customWidth="1"/>
    <col min="7951" max="7951" width="15.5703125" style="179" customWidth="1"/>
    <col min="7952" max="7952" width="15.140625" style="179" customWidth="1"/>
    <col min="7953" max="7953" width="23.28515625" style="179" customWidth="1"/>
    <col min="7954" max="7954" width="17.7109375" style="179" customWidth="1"/>
    <col min="7955" max="7955" width="16.42578125" style="179" customWidth="1"/>
    <col min="7956" max="7956" width="19.28515625" style="179" customWidth="1"/>
    <col min="7957" max="7957" width="13.5703125" style="179" customWidth="1"/>
    <col min="7958" max="7958" width="14" style="179" customWidth="1"/>
    <col min="7959" max="7959" width="13.140625" style="179" customWidth="1"/>
    <col min="7960" max="7960" width="13.85546875" style="179" customWidth="1"/>
    <col min="7961" max="7961" width="12.140625" style="179" customWidth="1"/>
    <col min="7962" max="7962" width="11.5703125" style="179" customWidth="1"/>
    <col min="7963" max="7963" width="11.7109375" style="179" customWidth="1"/>
    <col min="7964" max="8192" width="9.140625" style="179"/>
    <col min="8193" max="8193" width="5.85546875" style="179" customWidth="1"/>
    <col min="8194" max="8194" width="37.5703125" style="179" customWidth="1"/>
    <col min="8195" max="8195" width="12.28515625" style="179" customWidth="1"/>
    <col min="8196" max="8196" width="16.42578125" style="179" customWidth="1"/>
    <col min="8197" max="8197" width="14.140625" style="179" customWidth="1"/>
    <col min="8198" max="8198" width="14.28515625" style="179" customWidth="1"/>
    <col min="8199" max="8199" width="14.5703125" style="179" customWidth="1"/>
    <col min="8200" max="8200" width="13.28515625" style="179" customWidth="1"/>
    <col min="8201" max="8201" width="19.5703125" style="179" customWidth="1"/>
    <col min="8202" max="8202" width="18" style="179" customWidth="1"/>
    <col min="8203" max="8203" width="24.42578125" style="179" customWidth="1"/>
    <col min="8204" max="8204" width="17.5703125" style="179" customWidth="1"/>
    <col min="8205" max="8206" width="0" style="179" hidden="1" customWidth="1"/>
    <col min="8207" max="8207" width="15.5703125" style="179" customWidth="1"/>
    <col min="8208" max="8208" width="15.140625" style="179" customWidth="1"/>
    <col min="8209" max="8209" width="23.28515625" style="179" customWidth="1"/>
    <col min="8210" max="8210" width="17.7109375" style="179" customWidth="1"/>
    <col min="8211" max="8211" width="16.42578125" style="179" customWidth="1"/>
    <col min="8212" max="8212" width="19.28515625" style="179" customWidth="1"/>
    <col min="8213" max="8213" width="13.5703125" style="179" customWidth="1"/>
    <col min="8214" max="8214" width="14" style="179" customWidth="1"/>
    <col min="8215" max="8215" width="13.140625" style="179" customWidth="1"/>
    <col min="8216" max="8216" width="13.85546875" style="179" customWidth="1"/>
    <col min="8217" max="8217" width="12.140625" style="179" customWidth="1"/>
    <col min="8218" max="8218" width="11.5703125" style="179" customWidth="1"/>
    <col min="8219" max="8219" width="11.7109375" style="179" customWidth="1"/>
    <col min="8220" max="8448" width="9.140625" style="179"/>
    <col min="8449" max="8449" width="5.85546875" style="179" customWidth="1"/>
    <col min="8450" max="8450" width="37.5703125" style="179" customWidth="1"/>
    <col min="8451" max="8451" width="12.28515625" style="179" customWidth="1"/>
    <col min="8452" max="8452" width="16.42578125" style="179" customWidth="1"/>
    <col min="8453" max="8453" width="14.140625" style="179" customWidth="1"/>
    <col min="8454" max="8454" width="14.28515625" style="179" customWidth="1"/>
    <col min="8455" max="8455" width="14.5703125" style="179" customWidth="1"/>
    <col min="8456" max="8456" width="13.28515625" style="179" customWidth="1"/>
    <col min="8457" max="8457" width="19.5703125" style="179" customWidth="1"/>
    <col min="8458" max="8458" width="18" style="179" customWidth="1"/>
    <col min="8459" max="8459" width="24.42578125" style="179" customWidth="1"/>
    <col min="8460" max="8460" width="17.5703125" style="179" customWidth="1"/>
    <col min="8461" max="8462" width="0" style="179" hidden="1" customWidth="1"/>
    <col min="8463" max="8463" width="15.5703125" style="179" customWidth="1"/>
    <col min="8464" max="8464" width="15.140625" style="179" customWidth="1"/>
    <col min="8465" max="8465" width="23.28515625" style="179" customWidth="1"/>
    <col min="8466" max="8466" width="17.7109375" style="179" customWidth="1"/>
    <col min="8467" max="8467" width="16.42578125" style="179" customWidth="1"/>
    <col min="8468" max="8468" width="19.28515625" style="179" customWidth="1"/>
    <col min="8469" max="8469" width="13.5703125" style="179" customWidth="1"/>
    <col min="8470" max="8470" width="14" style="179" customWidth="1"/>
    <col min="8471" max="8471" width="13.140625" style="179" customWidth="1"/>
    <col min="8472" max="8472" width="13.85546875" style="179" customWidth="1"/>
    <col min="8473" max="8473" width="12.140625" style="179" customWidth="1"/>
    <col min="8474" max="8474" width="11.5703125" style="179" customWidth="1"/>
    <col min="8475" max="8475" width="11.7109375" style="179" customWidth="1"/>
    <col min="8476" max="8704" width="9.140625" style="179"/>
    <col min="8705" max="8705" width="5.85546875" style="179" customWidth="1"/>
    <col min="8706" max="8706" width="37.5703125" style="179" customWidth="1"/>
    <col min="8707" max="8707" width="12.28515625" style="179" customWidth="1"/>
    <col min="8708" max="8708" width="16.42578125" style="179" customWidth="1"/>
    <col min="8709" max="8709" width="14.140625" style="179" customWidth="1"/>
    <col min="8710" max="8710" width="14.28515625" style="179" customWidth="1"/>
    <col min="8711" max="8711" width="14.5703125" style="179" customWidth="1"/>
    <col min="8712" max="8712" width="13.28515625" style="179" customWidth="1"/>
    <col min="8713" max="8713" width="19.5703125" style="179" customWidth="1"/>
    <col min="8714" max="8714" width="18" style="179" customWidth="1"/>
    <col min="8715" max="8715" width="24.42578125" style="179" customWidth="1"/>
    <col min="8716" max="8716" width="17.5703125" style="179" customWidth="1"/>
    <col min="8717" max="8718" width="0" style="179" hidden="1" customWidth="1"/>
    <col min="8719" max="8719" width="15.5703125" style="179" customWidth="1"/>
    <col min="8720" max="8720" width="15.140625" style="179" customWidth="1"/>
    <col min="8721" max="8721" width="23.28515625" style="179" customWidth="1"/>
    <col min="8722" max="8722" width="17.7109375" style="179" customWidth="1"/>
    <col min="8723" max="8723" width="16.42578125" style="179" customWidth="1"/>
    <col min="8724" max="8724" width="19.28515625" style="179" customWidth="1"/>
    <col min="8725" max="8725" width="13.5703125" style="179" customWidth="1"/>
    <col min="8726" max="8726" width="14" style="179" customWidth="1"/>
    <col min="8727" max="8727" width="13.140625" style="179" customWidth="1"/>
    <col min="8728" max="8728" width="13.85546875" style="179" customWidth="1"/>
    <col min="8729" max="8729" width="12.140625" style="179" customWidth="1"/>
    <col min="8730" max="8730" width="11.5703125" style="179" customWidth="1"/>
    <col min="8731" max="8731" width="11.7109375" style="179" customWidth="1"/>
    <col min="8732" max="8960" width="9.140625" style="179"/>
    <col min="8961" max="8961" width="5.85546875" style="179" customWidth="1"/>
    <col min="8962" max="8962" width="37.5703125" style="179" customWidth="1"/>
    <col min="8963" max="8963" width="12.28515625" style="179" customWidth="1"/>
    <col min="8964" max="8964" width="16.42578125" style="179" customWidth="1"/>
    <col min="8965" max="8965" width="14.140625" style="179" customWidth="1"/>
    <col min="8966" max="8966" width="14.28515625" style="179" customWidth="1"/>
    <col min="8967" max="8967" width="14.5703125" style="179" customWidth="1"/>
    <col min="8968" max="8968" width="13.28515625" style="179" customWidth="1"/>
    <col min="8969" max="8969" width="19.5703125" style="179" customWidth="1"/>
    <col min="8970" max="8970" width="18" style="179" customWidth="1"/>
    <col min="8971" max="8971" width="24.42578125" style="179" customWidth="1"/>
    <col min="8972" max="8972" width="17.5703125" style="179" customWidth="1"/>
    <col min="8973" max="8974" width="0" style="179" hidden="1" customWidth="1"/>
    <col min="8975" max="8975" width="15.5703125" style="179" customWidth="1"/>
    <col min="8976" max="8976" width="15.140625" style="179" customWidth="1"/>
    <col min="8977" max="8977" width="23.28515625" style="179" customWidth="1"/>
    <col min="8978" max="8978" width="17.7109375" style="179" customWidth="1"/>
    <col min="8979" max="8979" width="16.42578125" style="179" customWidth="1"/>
    <col min="8980" max="8980" width="19.28515625" style="179" customWidth="1"/>
    <col min="8981" max="8981" width="13.5703125" style="179" customWidth="1"/>
    <col min="8982" max="8982" width="14" style="179" customWidth="1"/>
    <col min="8983" max="8983" width="13.140625" style="179" customWidth="1"/>
    <col min="8984" max="8984" width="13.85546875" style="179" customWidth="1"/>
    <col min="8985" max="8985" width="12.140625" style="179" customWidth="1"/>
    <col min="8986" max="8986" width="11.5703125" style="179" customWidth="1"/>
    <col min="8987" max="8987" width="11.7109375" style="179" customWidth="1"/>
    <col min="8988" max="9216" width="9.140625" style="179"/>
    <col min="9217" max="9217" width="5.85546875" style="179" customWidth="1"/>
    <col min="9218" max="9218" width="37.5703125" style="179" customWidth="1"/>
    <col min="9219" max="9219" width="12.28515625" style="179" customWidth="1"/>
    <col min="9220" max="9220" width="16.42578125" style="179" customWidth="1"/>
    <col min="9221" max="9221" width="14.140625" style="179" customWidth="1"/>
    <col min="9222" max="9222" width="14.28515625" style="179" customWidth="1"/>
    <col min="9223" max="9223" width="14.5703125" style="179" customWidth="1"/>
    <col min="9224" max="9224" width="13.28515625" style="179" customWidth="1"/>
    <col min="9225" max="9225" width="19.5703125" style="179" customWidth="1"/>
    <col min="9226" max="9226" width="18" style="179" customWidth="1"/>
    <col min="9227" max="9227" width="24.42578125" style="179" customWidth="1"/>
    <col min="9228" max="9228" width="17.5703125" style="179" customWidth="1"/>
    <col min="9229" max="9230" width="0" style="179" hidden="1" customWidth="1"/>
    <col min="9231" max="9231" width="15.5703125" style="179" customWidth="1"/>
    <col min="9232" max="9232" width="15.140625" style="179" customWidth="1"/>
    <col min="9233" max="9233" width="23.28515625" style="179" customWidth="1"/>
    <col min="9234" max="9234" width="17.7109375" style="179" customWidth="1"/>
    <col min="9235" max="9235" width="16.42578125" style="179" customWidth="1"/>
    <col min="9236" max="9236" width="19.28515625" style="179" customWidth="1"/>
    <col min="9237" max="9237" width="13.5703125" style="179" customWidth="1"/>
    <col min="9238" max="9238" width="14" style="179" customWidth="1"/>
    <col min="9239" max="9239" width="13.140625" style="179" customWidth="1"/>
    <col min="9240" max="9240" width="13.85546875" style="179" customWidth="1"/>
    <col min="9241" max="9241" width="12.140625" style="179" customWidth="1"/>
    <col min="9242" max="9242" width="11.5703125" style="179" customWidth="1"/>
    <col min="9243" max="9243" width="11.7109375" style="179" customWidth="1"/>
    <col min="9244" max="9472" width="9.140625" style="179"/>
    <col min="9473" max="9473" width="5.85546875" style="179" customWidth="1"/>
    <col min="9474" max="9474" width="37.5703125" style="179" customWidth="1"/>
    <col min="9475" max="9475" width="12.28515625" style="179" customWidth="1"/>
    <col min="9476" max="9476" width="16.42578125" style="179" customWidth="1"/>
    <col min="9477" max="9477" width="14.140625" style="179" customWidth="1"/>
    <col min="9478" max="9478" width="14.28515625" style="179" customWidth="1"/>
    <col min="9479" max="9479" width="14.5703125" style="179" customWidth="1"/>
    <col min="9480" max="9480" width="13.28515625" style="179" customWidth="1"/>
    <col min="9481" max="9481" width="19.5703125" style="179" customWidth="1"/>
    <col min="9482" max="9482" width="18" style="179" customWidth="1"/>
    <col min="9483" max="9483" width="24.42578125" style="179" customWidth="1"/>
    <col min="9484" max="9484" width="17.5703125" style="179" customWidth="1"/>
    <col min="9485" max="9486" width="0" style="179" hidden="1" customWidth="1"/>
    <col min="9487" max="9487" width="15.5703125" style="179" customWidth="1"/>
    <col min="9488" max="9488" width="15.140625" style="179" customWidth="1"/>
    <col min="9489" max="9489" width="23.28515625" style="179" customWidth="1"/>
    <col min="9490" max="9490" width="17.7109375" style="179" customWidth="1"/>
    <col min="9491" max="9491" width="16.42578125" style="179" customWidth="1"/>
    <col min="9492" max="9492" width="19.28515625" style="179" customWidth="1"/>
    <col min="9493" max="9493" width="13.5703125" style="179" customWidth="1"/>
    <col min="9494" max="9494" width="14" style="179" customWidth="1"/>
    <col min="9495" max="9495" width="13.140625" style="179" customWidth="1"/>
    <col min="9496" max="9496" width="13.85546875" style="179" customWidth="1"/>
    <col min="9497" max="9497" width="12.140625" style="179" customWidth="1"/>
    <col min="9498" max="9498" width="11.5703125" style="179" customWidth="1"/>
    <col min="9499" max="9499" width="11.7109375" style="179" customWidth="1"/>
    <col min="9500" max="9728" width="9.140625" style="179"/>
    <col min="9729" max="9729" width="5.85546875" style="179" customWidth="1"/>
    <col min="9730" max="9730" width="37.5703125" style="179" customWidth="1"/>
    <col min="9731" max="9731" width="12.28515625" style="179" customWidth="1"/>
    <col min="9732" max="9732" width="16.42578125" style="179" customWidth="1"/>
    <col min="9733" max="9733" width="14.140625" style="179" customWidth="1"/>
    <col min="9734" max="9734" width="14.28515625" style="179" customWidth="1"/>
    <col min="9735" max="9735" width="14.5703125" style="179" customWidth="1"/>
    <col min="9736" max="9736" width="13.28515625" style="179" customWidth="1"/>
    <col min="9737" max="9737" width="19.5703125" style="179" customWidth="1"/>
    <col min="9738" max="9738" width="18" style="179" customWidth="1"/>
    <col min="9739" max="9739" width="24.42578125" style="179" customWidth="1"/>
    <col min="9740" max="9740" width="17.5703125" style="179" customWidth="1"/>
    <col min="9741" max="9742" width="0" style="179" hidden="1" customWidth="1"/>
    <col min="9743" max="9743" width="15.5703125" style="179" customWidth="1"/>
    <col min="9744" max="9744" width="15.140625" style="179" customWidth="1"/>
    <col min="9745" max="9745" width="23.28515625" style="179" customWidth="1"/>
    <col min="9746" max="9746" width="17.7109375" style="179" customWidth="1"/>
    <col min="9747" max="9747" width="16.42578125" style="179" customWidth="1"/>
    <col min="9748" max="9748" width="19.28515625" style="179" customWidth="1"/>
    <col min="9749" max="9749" width="13.5703125" style="179" customWidth="1"/>
    <col min="9750" max="9750" width="14" style="179" customWidth="1"/>
    <col min="9751" max="9751" width="13.140625" style="179" customWidth="1"/>
    <col min="9752" max="9752" width="13.85546875" style="179" customWidth="1"/>
    <col min="9753" max="9753" width="12.140625" style="179" customWidth="1"/>
    <col min="9754" max="9754" width="11.5703125" style="179" customWidth="1"/>
    <col min="9755" max="9755" width="11.7109375" style="179" customWidth="1"/>
    <col min="9756" max="9984" width="9.140625" style="179"/>
    <col min="9985" max="9985" width="5.85546875" style="179" customWidth="1"/>
    <col min="9986" max="9986" width="37.5703125" style="179" customWidth="1"/>
    <col min="9987" max="9987" width="12.28515625" style="179" customWidth="1"/>
    <col min="9988" max="9988" width="16.42578125" style="179" customWidth="1"/>
    <col min="9989" max="9989" width="14.140625" style="179" customWidth="1"/>
    <col min="9990" max="9990" width="14.28515625" style="179" customWidth="1"/>
    <col min="9991" max="9991" width="14.5703125" style="179" customWidth="1"/>
    <col min="9992" max="9992" width="13.28515625" style="179" customWidth="1"/>
    <col min="9993" max="9993" width="19.5703125" style="179" customWidth="1"/>
    <col min="9994" max="9994" width="18" style="179" customWidth="1"/>
    <col min="9995" max="9995" width="24.42578125" style="179" customWidth="1"/>
    <col min="9996" max="9996" width="17.5703125" style="179" customWidth="1"/>
    <col min="9997" max="9998" width="0" style="179" hidden="1" customWidth="1"/>
    <col min="9999" max="9999" width="15.5703125" style="179" customWidth="1"/>
    <col min="10000" max="10000" width="15.140625" style="179" customWidth="1"/>
    <col min="10001" max="10001" width="23.28515625" style="179" customWidth="1"/>
    <col min="10002" max="10002" width="17.7109375" style="179" customWidth="1"/>
    <col min="10003" max="10003" width="16.42578125" style="179" customWidth="1"/>
    <col min="10004" max="10004" width="19.28515625" style="179" customWidth="1"/>
    <col min="10005" max="10005" width="13.5703125" style="179" customWidth="1"/>
    <col min="10006" max="10006" width="14" style="179" customWidth="1"/>
    <col min="10007" max="10007" width="13.140625" style="179" customWidth="1"/>
    <col min="10008" max="10008" width="13.85546875" style="179" customWidth="1"/>
    <col min="10009" max="10009" width="12.140625" style="179" customWidth="1"/>
    <col min="10010" max="10010" width="11.5703125" style="179" customWidth="1"/>
    <col min="10011" max="10011" width="11.7109375" style="179" customWidth="1"/>
    <col min="10012" max="10240" width="9.140625" style="179"/>
    <col min="10241" max="10241" width="5.85546875" style="179" customWidth="1"/>
    <col min="10242" max="10242" width="37.5703125" style="179" customWidth="1"/>
    <col min="10243" max="10243" width="12.28515625" style="179" customWidth="1"/>
    <col min="10244" max="10244" width="16.42578125" style="179" customWidth="1"/>
    <col min="10245" max="10245" width="14.140625" style="179" customWidth="1"/>
    <col min="10246" max="10246" width="14.28515625" style="179" customWidth="1"/>
    <col min="10247" max="10247" width="14.5703125" style="179" customWidth="1"/>
    <col min="10248" max="10248" width="13.28515625" style="179" customWidth="1"/>
    <col min="10249" max="10249" width="19.5703125" style="179" customWidth="1"/>
    <col min="10250" max="10250" width="18" style="179" customWidth="1"/>
    <col min="10251" max="10251" width="24.42578125" style="179" customWidth="1"/>
    <col min="10252" max="10252" width="17.5703125" style="179" customWidth="1"/>
    <col min="10253" max="10254" width="0" style="179" hidden="1" customWidth="1"/>
    <col min="10255" max="10255" width="15.5703125" style="179" customWidth="1"/>
    <col min="10256" max="10256" width="15.140625" style="179" customWidth="1"/>
    <col min="10257" max="10257" width="23.28515625" style="179" customWidth="1"/>
    <col min="10258" max="10258" width="17.7109375" style="179" customWidth="1"/>
    <col min="10259" max="10259" width="16.42578125" style="179" customWidth="1"/>
    <col min="10260" max="10260" width="19.28515625" style="179" customWidth="1"/>
    <col min="10261" max="10261" width="13.5703125" style="179" customWidth="1"/>
    <col min="10262" max="10262" width="14" style="179" customWidth="1"/>
    <col min="10263" max="10263" width="13.140625" style="179" customWidth="1"/>
    <col min="10264" max="10264" width="13.85546875" style="179" customWidth="1"/>
    <col min="10265" max="10265" width="12.140625" style="179" customWidth="1"/>
    <col min="10266" max="10266" width="11.5703125" style="179" customWidth="1"/>
    <col min="10267" max="10267" width="11.7109375" style="179" customWidth="1"/>
    <col min="10268" max="10496" width="9.140625" style="179"/>
    <col min="10497" max="10497" width="5.85546875" style="179" customWidth="1"/>
    <col min="10498" max="10498" width="37.5703125" style="179" customWidth="1"/>
    <col min="10499" max="10499" width="12.28515625" style="179" customWidth="1"/>
    <col min="10500" max="10500" width="16.42578125" style="179" customWidth="1"/>
    <col min="10501" max="10501" width="14.140625" style="179" customWidth="1"/>
    <col min="10502" max="10502" width="14.28515625" style="179" customWidth="1"/>
    <col min="10503" max="10503" width="14.5703125" style="179" customWidth="1"/>
    <col min="10504" max="10504" width="13.28515625" style="179" customWidth="1"/>
    <col min="10505" max="10505" width="19.5703125" style="179" customWidth="1"/>
    <col min="10506" max="10506" width="18" style="179" customWidth="1"/>
    <col min="10507" max="10507" width="24.42578125" style="179" customWidth="1"/>
    <col min="10508" max="10508" width="17.5703125" style="179" customWidth="1"/>
    <col min="10509" max="10510" width="0" style="179" hidden="1" customWidth="1"/>
    <col min="10511" max="10511" width="15.5703125" style="179" customWidth="1"/>
    <col min="10512" max="10512" width="15.140625" style="179" customWidth="1"/>
    <col min="10513" max="10513" width="23.28515625" style="179" customWidth="1"/>
    <col min="10514" max="10514" width="17.7109375" style="179" customWidth="1"/>
    <col min="10515" max="10515" width="16.42578125" style="179" customWidth="1"/>
    <col min="10516" max="10516" width="19.28515625" style="179" customWidth="1"/>
    <col min="10517" max="10517" width="13.5703125" style="179" customWidth="1"/>
    <col min="10518" max="10518" width="14" style="179" customWidth="1"/>
    <col min="10519" max="10519" width="13.140625" style="179" customWidth="1"/>
    <col min="10520" max="10520" width="13.85546875" style="179" customWidth="1"/>
    <col min="10521" max="10521" width="12.140625" style="179" customWidth="1"/>
    <col min="10522" max="10522" width="11.5703125" style="179" customWidth="1"/>
    <col min="10523" max="10523" width="11.7109375" style="179" customWidth="1"/>
    <col min="10524" max="10752" width="9.140625" style="179"/>
    <col min="10753" max="10753" width="5.85546875" style="179" customWidth="1"/>
    <col min="10754" max="10754" width="37.5703125" style="179" customWidth="1"/>
    <col min="10755" max="10755" width="12.28515625" style="179" customWidth="1"/>
    <col min="10756" max="10756" width="16.42578125" style="179" customWidth="1"/>
    <col min="10757" max="10757" width="14.140625" style="179" customWidth="1"/>
    <col min="10758" max="10758" width="14.28515625" style="179" customWidth="1"/>
    <col min="10759" max="10759" width="14.5703125" style="179" customWidth="1"/>
    <col min="10760" max="10760" width="13.28515625" style="179" customWidth="1"/>
    <col min="10761" max="10761" width="19.5703125" style="179" customWidth="1"/>
    <col min="10762" max="10762" width="18" style="179" customWidth="1"/>
    <col min="10763" max="10763" width="24.42578125" style="179" customWidth="1"/>
    <col min="10764" max="10764" width="17.5703125" style="179" customWidth="1"/>
    <col min="10765" max="10766" width="0" style="179" hidden="1" customWidth="1"/>
    <col min="10767" max="10767" width="15.5703125" style="179" customWidth="1"/>
    <col min="10768" max="10768" width="15.140625" style="179" customWidth="1"/>
    <col min="10769" max="10769" width="23.28515625" style="179" customWidth="1"/>
    <col min="10770" max="10770" width="17.7109375" style="179" customWidth="1"/>
    <col min="10771" max="10771" width="16.42578125" style="179" customWidth="1"/>
    <col min="10772" max="10772" width="19.28515625" style="179" customWidth="1"/>
    <col min="10773" max="10773" width="13.5703125" style="179" customWidth="1"/>
    <col min="10774" max="10774" width="14" style="179" customWidth="1"/>
    <col min="10775" max="10775" width="13.140625" style="179" customWidth="1"/>
    <col min="10776" max="10776" width="13.85546875" style="179" customWidth="1"/>
    <col min="10777" max="10777" width="12.140625" style="179" customWidth="1"/>
    <col min="10778" max="10778" width="11.5703125" style="179" customWidth="1"/>
    <col min="10779" max="10779" width="11.7109375" style="179" customWidth="1"/>
    <col min="10780" max="11008" width="9.140625" style="179"/>
    <col min="11009" max="11009" width="5.85546875" style="179" customWidth="1"/>
    <col min="11010" max="11010" width="37.5703125" style="179" customWidth="1"/>
    <col min="11011" max="11011" width="12.28515625" style="179" customWidth="1"/>
    <col min="11012" max="11012" width="16.42578125" style="179" customWidth="1"/>
    <col min="11013" max="11013" width="14.140625" style="179" customWidth="1"/>
    <col min="11014" max="11014" width="14.28515625" style="179" customWidth="1"/>
    <col min="11015" max="11015" width="14.5703125" style="179" customWidth="1"/>
    <col min="11016" max="11016" width="13.28515625" style="179" customWidth="1"/>
    <col min="11017" max="11017" width="19.5703125" style="179" customWidth="1"/>
    <col min="11018" max="11018" width="18" style="179" customWidth="1"/>
    <col min="11019" max="11019" width="24.42578125" style="179" customWidth="1"/>
    <col min="11020" max="11020" width="17.5703125" style="179" customWidth="1"/>
    <col min="11021" max="11022" width="0" style="179" hidden="1" customWidth="1"/>
    <col min="11023" max="11023" width="15.5703125" style="179" customWidth="1"/>
    <col min="11024" max="11024" width="15.140625" style="179" customWidth="1"/>
    <col min="11025" max="11025" width="23.28515625" style="179" customWidth="1"/>
    <col min="11026" max="11026" width="17.7109375" style="179" customWidth="1"/>
    <col min="11027" max="11027" width="16.42578125" style="179" customWidth="1"/>
    <col min="11028" max="11028" width="19.28515625" style="179" customWidth="1"/>
    <col min="11029" max="11029" width="13.5703125" style="179" customWidth="1"/>
    <col min="11030" max="11030" width="14" style="179" customWidth="1"/>
    <col min="11031" max="11031" width="13.140625" style="179" customWidth="1"/>
    <col min="11032" max="11032" width="13.85546875" style="179" customWidth="1"/>
    <col min="11033" max="11033" width="12.140625" style="179" customWidth="1"/>
    <col min="11034" max="11034" width="11.5703125" style="179" customWidth="1"/>
    <col min="11035" max="11035" width="11.7109375" style="179" customWidth="1"/>
    <col min="11036" max="11264" width="9.140625" style="179"/>
    <col min="11265" max="11265" width="5.85546875" style="179" customWidth="1"/>
    <col min="11266" max="11266" width="37.5703125" style="179" customWidth="1"/>
    <col min="11267" max="11267" width="12.28515625" style="179" customWidth="1"/>
    <col min="11268" max="11268" width="16.42578125" style="179" customWidth="1"/>
    <col min="11269" max="11269" width="14.140625" style="179" customWidth="1"/>
    <col min="11270" max="11270" width="14.28515625" style="179" customWidth="1"/>
    <col min="11271" max="11271" width="14.5703125" style="179" customWidth="1"/>
    <col min="11272" max="11272" width="13.28515625" style="179" customWidth="1"/>
    <col min="11273" max="11273" width="19.5703125" style="179" customWidth="1"/>
    <col min="11274" max="11274" width="18" style="179" customWidth="1"/>
    <col min="11275" max="11275" width="24.42578125" style="179" customWidth="1"/>
    <col min="11276" max="11276" width="17.5703125" style="179" customWidth="1"/>
    <col min="11277" max="11278" width="0" style="179" hidden="1" customWidth="1"/>
    <col min="11279" max="11279" width="15.5703125" style="179" customWidth="1"/>
    <col min="11280" max="11280" width="15.140625" style="179" customWidth="1"/>
    <col min="11281" max="11281" width="23.28515625" style="179" customWidth="1"/>
    <col min="11282" max="11282" width="17.7109375" style="179" customWidth="1"/>
    <col min="11283" max="11283" width="16.42578125" style="179" customWidth="1"/>
    <col min="11284" max="11284" width="19.28515625" style="179" customWidth="1"/>
    <col min="11285" max="11285" width="13.5703125" style="179" customWidth="1"/>
    <col min="11286" max="11286" width="14" style="179" customWidth="1"/>
    <col min="11287" max="11287" width="13.140625" style="179" customWidth="1"/>
    <col min="11288" max="11288" width="13.85546875" style="179" customWidth="1"/>
    <col min="11289" max="11289" width="12.140625" style="179" customWidth="1"/>
    <col min="11290" max="11290" width="11.5703125" style="179" customWidth="1"/>
    <col min="11291" max="11291" width="11.7109375" style="179" customWidth="1"/>
    <col min="11292" max="11520" width="9.140625" style="179"/>
    <col min="11521" max="11521" width="5.85546875" style="179" customWidth="1"/>
    <col min="11522" max="11522" width="37.5703125" style="179" customWidth="1"/>
    <col min="11523" max="11523" width="12.28515625" style="179" customWidth="1"/>
    <col min="11524" max="11524" width="16.42578125" style="179" customWidth="1"/>
    <col min="11525" max="11525" width="14.140625" style="179" customWidth="1"/>
    <col min="11526" max="11526" width="14.28515625" style="179" customWidth="1"/>
    <col min="11527" max="11527" width="14.5703125" style="179" customWidth="1"/>
    <col min="11528" max="11528" width="13.28515625" style="179" customWidth="1"/>
    <col min="11529" max="11529" width="19.5703125" style="179" customWidth="1"/>
    <col min="11530" max="11530" width="18" style="179" customWidth="1"/>
    <col min="11531" max="11531" width="24.42578125" style="179" customWidth="1"/>
    <col min="11532" max="11532" width="17.5703125" style="179" customWidth="1"/>
    <col min="11533" max="11534" width="0" style="179" hidden="1" customWidth="1"/>
    <col min="11535" max="11535" width="15.5703125" style="179" customWidth="1"/>
    <col min="11536" max="11536" width="15.140625" style="179" customWidth="1"/>
    <col min="11537" max="11537" width="23.28515625" style="179" customWidth="1"/>
    <col min="11538" max="11538" width="17.7109375" style="179" customWidth="1"/>
    <col min="11539" max="11539" width="16.42578125" style="179" customWidth="1"/>
    <col min="11540" max="11540" width="19.28515625" style="179" customWidth="1"/>
    <col min="11541" max="11541" width="13.5703125" style="179" customWidth="1"/>
    <col min="11542" max="11542" width="14" style="179" customWidth="1"/>
    <col min="11543" max="11543" width="13.140625" style="179" customWidth="1"/>
    <col min="11544" max="11544" width="13.85546875" style="179" customWidth="1"/>
    <col min="11545" max="11545" width="12.140625" style="179" customWidth="1"/>
    <col min="11546" max="11546" width="11.5703125" style="179" customWidth="1"/>
    <col min="11547" max="11547" width="11.7109375" style="179" customWidth="1"/>
    <col min="11548" max="11776" width="9.140625" style="179"/>
    <col min="11777" max="11777" width="5.85546875" style="179" customWidth="1"/>
    <col min="11778" max="11778" width="37.5703125" style="179" customWidth="1"/>
    <col min="11779" max="11779" width="12.28515625" style="179" customWidth="1"/>
    <col min="11780" max="11780" width="16.42578125" style="179" customWidth="1"/>
    <col min="11781" max="11781" width="14.140625" style="179" customWidth="1"/>
    <col min="11782" max="11782" width="14.28515625" style="179" customWidth="1"/>
    <col min="11783" max="11783" width="14.5703125" style="179" customWidth="1"/>
    <col min="11784" max="11784" width="13.28515625" style="179" customWidth="1"/>
    <col min="11785" max="11785" width="19.5703125" style="179" customWidth="1"/>
    <col min="11786" max="11786" width="18" style="179" customWidth="1"/>
    <col min="11787" max="11787" width="24.42578125" style="179" customWidth="1"/>
    <col min="11788" max="11788" width="17.5703125" style="179" customWidth="1"/>
    <col min="11789" max="11790" width="0" style="179" hidden="1" customWidth="1"/>
    <col min="11791" max="11791" width="15.5703125" style="179" customWidth="1"/>
    <col min="11792" max="11792" width="15.140625" style="179" customWidth="1"/>
    <col min="11793" max="11793" width="23.28515625" style="179" customWidth="1"/>
    <col min="11794" max="11794" width="17.7109375" style="179" customWidth="1"/>
    <col min="11795" max="11795" width="16.42578125" style="179" customWidth="1"/>
    <col min="11796" max="11796" width="19.28515625" style="179" customWidth="1"/>
    <col min="11797" max="11797" width="13.5703125" style="179" customWidth="1"/>
    <col min="11798" max="11798" width="14" style="179" customWidth="1"/>
    <col min="11799" max="11799" width="13.140625" style="179" customWidth="1"/>
    <col min="11800" max="11800" width="13.85546875" style="179" customWidth="1"/>
    <col min="11801" max="11801" width="12.140625" style="179" customWidth="1"/>
    <col min="11802" max="11802" width="11.5703125" style="179" customWidth="1"/>
    <col min="11803" max="11803" width="11.7109375" style="179" customWidth="1"/>
    <col min="11804" max="12032" width="9.140625" style="179"/>
    <col min="12033" max="12033" width="5.85546875" style="179" customWidth="1"/>
    <col min="12034" max="12034" width="37.5703125" style="179" customWidth="1"/>
    <col min="12035" max="12035" width="12.28515625" style="179" customWidth="1"/>
    <col min="12036" max="12036" width="16.42578125" style="179" customWidth="1"/>
    <col min="12037" max="12037" width="14.140625" style="179" customWidth="1"/>
    <col min="12038" max="12038" width="14.28515625" style="179" customWidth="1"/>
    <col min="12039" max="12039" width="14.5703125" style="179" customWidth="1"/>
    <col min="12040" max="12040" width="13.28515625" style="179" customWidth="1"/>
    <col min="12041" max="12041" width="19.5703125" style="179" customWidth="1"/>
    <col min="12042" max="12042" width="18" style="179" customWidth="1"/>
    <col min="12043" max="12043" width="24.42578125" style="179" customWidth="1"/>
    <col min="12044" max="12044" width="17.5703125" style="179" customWidth="1"/>
    <col min="12045" max="12046" width="0" style="179" hidden="1" customWidth="1"/>
    <col min="12047" max="12047" width="15.5703125" style="179" customWidth="1"/>
    <col min="12048" max="12048" width="15.140625" style="179" customWidth="1"/>
    <col min="12049" max="12049" width="23.28515625" style="179" customWidth="1"/>
    <col min="12050" max="12050" width="17.7109375" style="179" customWidth="1"/>
    <col min="12051" max="12051" width="16.42578125" style="179" customWidth="1"/>
    <col min="12052" max="12052" width="19.28515625" style="179" customWidth="1"/>
    <col min="12053" max="12053" width="13.5703125" style="179" customWidth="1"/>
    <col min="12054" max="12054" width="14" style="179" customWidth="1"/>
    <col min="12055" max="12055" width="13.140625" style="179" customWidth="1"/>
    <col min="12056" max="12056" width="13.85546875" style="179" customWidth="1"/>
    <col min="12057" max="12057" width="12.140625" style="179" customWidth="1"/>
    <col min="12058" max="12058" width="11.5703125" style="179" customWidth="1"/>
    <col min="12059" max="12059" width="11.7109375" style="179" customWidth="1"/>
    <col min="12060" max="12288" width="9.140625" style="179"/>
    <col min="12289" max="12289" width="5.85546875" style="179" customWidth="1"/>
    <col min="12290" max="12290" width="37.5703125" style="179" customWidth="1"/>
    <col min="12291" max="12291" width="12.28515625" style="179" customWidth="1"/>
    <col min="12292" max="12292" width="16.42578125" style="179" customWidth="1"/>
    <col min="12293" max="12293" width="14.140625" style="179" customWidth="1"/>
    <col min="12294" max="12294" width="14.28515625" style="179" customWidth="1"/>
    <col min="12295" max="12295" width="14.5703125" style="179" customWidth="1"/>
    <col min="12296" max="12296" width="13.28515625" style="179" customWidth="1"/>
    <col min="12297" max="12297" width="19.5703125" style="179" customWidth="1"/>
    <col min="12298" max="12298" width="18" style="179" customWidth="1"/>
    <col min="12299" max="12299" width="24.42578125" style="179" customWidth="1"/>
    <col min="12300" max="12300" width="17.5703125" style="179" customWidth="1"/>
    <col min="12301" max="12302" width="0" style="179" hidden="1" customWidth="1"/>
    <col min="12303" max="12303" width="15.5703125" style="179" customWidth="1"/>
    <col min="12304" max="12304" width="15.140625" style="179" customWidth="1"/>
    <col min="12305" max="12305" width="23.28515625" style="179" customWidth="1"/>
    <col min="12306" max="12306" width="17.7109375" style="179" customWidth="1"/>
    <col min="12307" max="12307" width="16.42578125" style="179" customWidth="1"/>
    <col min="12308" max="12308" width="19.28515625" style="179" customWidth="1"/>
    <col min="12309" max="12309" width="13.5703125" style="179" customWidth="1"/>
    <col min="12310" max="12310" width="14" style="179" customWidth="1"/>
    <col min="12311" max="12311" width="13.140625" style="179" customWidth="1"/>
    <col min="12312" max="12312" width="13.85546875" style="179" customWidth="1"/>
    <col min="12313" max="12313" width="12.140625" style="179" customWidth="1"/>
    <col min="12314" max="12314" width="11.5703125" style="179" customWidth="1"/>
    <col min="12315" max="12315" width="11.7109375" style="179" customWidth="1"/>
    <col min="12316" max="12544" width="9.140625" style="179"/>
    <col min="12545" max="12545" width="5.85546875" style="179" customWidth="1"/>
    <col min="12546" max="12546" width="37.5703125" style="179" customWidth="1"/>
    <col min="12547" max="12547" width="12.28515625" style="179" customWidth="1"/>
    <col min="12548" max="12548" width="16.42578125" style="179" customWidth="1"/>
    <col min="12549" max="12549" width="14.140625" style="179" customWidth="1"/>
    <col min="12550" max="12550" width="14.28515625" style="179" customWidth="1"/>
    <col min="12551" max="12551" width="14.5703125" style="179" customWidth="1"/>
    <col min="12552" max="12552" width="13.28515625" style="179" customWidth="1"/>
    <col min="12553" max="12553" width="19.5703125" style="179" customWidth="1"/>
    <col min="12554" max="12554" width="18" style="179" customWidth="1"/>
    <col min="12555" max="12555" width="24.42578125" style="179" customWidth="1"/>
    <col min="12556" max="12556" width="17.5703125" style="179" customWidth="1"/>
    <col min="12557" max="12558" width="0" style="179" hidden="1" customWidth="1"/>
    <col min="12559" max="12559" width="15.5703125" style="179" customWidth="1"/>
    <col min="12560" max="12560" width="15.140625" style="179" customWidth="1"/>
    <col min="12561" max="12561" width="23.28515625" style="179" customWidth="1"/>
    <col min="12562" max="12562" width="17.7109375" style="179" customWidth="1"/>
    <col min="12563" max="12563" width="16.42578125" style="179" customWidth="1"/>
    <col min="12564" max="12564" width="19.28515625" style="179" customWidth="1"/>
    <col min="12565" max="12565" width="13.5703125" style="179" customWidth="1"/>
    <col min="12566" max="12566" width="14" style="179" customWidth="1"/>
    <col min="12567" max="12567" width="13.140625" style="179" customWidth="1"/>
    <col min="12568" max="12568" width="13.85546875" style="179" customWidth="1"/>
    <col min="12569" max="12569" width="12.140625" style="179" customWidth="1"/>
    <col min="12570" max="12570" width="11.5703125" style="179" customWidth="1"/>
    <col min="12571" max="12571" width="11.7109375" style="179" customWidth="1"/>
    <col min="12572" max="12800" width="9.140625" style="179"/>
    <col min="12801" max="12801" width="5.85546875" style="179" customWidth="1"/>
    <col min="12802" max="12802" width="37.5703125" style="179" customWidth="1"/>
    <col min="12803" max="12803" width="12.28515625" style="179" customWidth="1"/>
    <col min="12804" max="12804" width="16.42578125" style="179" customWidth="1"/>
    <col min="12805" max="12805" width="14.140625" style="179" customWidth="1"/>
    <col min="12806" max="12806" width="14.28515625" style="179" customWidth="1"/>
    <col min="12807" max="12807" width="14.5703125" style="179" customWidth="1"/>
    <col min="12808" max="12808" width="13.28515625" style="179" customWidth="1"/>
    <col min="12809" max="12809" width="19.5703125" style="179" customWidth="1"/>
    <col min="12810" max="12810" width="18" style="179" customWidth="1"/>
    <col min="12811" max="12811" width="24.42578125" style="179" customWidth="1"/>
    <col min="12812" max="12812" width="17.5703125" style="179" customWidth="1"/>
    <col min="12813" max="12814" width="0" style="179" hidden="1" customWidth="1"/>
    <col min="12815" max="12815" width="15.5703125" style="179" customWidth="1"/>
    <col min="12816" max="12816" width="15.140625" style="179" customWidth="1"/>
    <col min="12817" max="12817" width="23.28515625" style="179" customWidth="1"/>
    <col min="12818" max="12818" width="17.7109375" style="179" customWidth="1"/>
    <col min="12819" max="12819" width="16.42578125" style="179" customWidth="1"/>
    <col min="12820" max="12820" width="19.28515625" style="179" customWidth="1"/>
    <col min="12821" max="12821" width="13.5703125" style="179" customWidth="1"/>
    <col min="12822" max="12822" width="14" style="179" customWidth="1"/>
    <col min="12823" max="12823" width="13.140625" style="179" customWidth="1"/>
    <col min="12824" max="12824" width="13.85546875" style="179" customWidth="1"/>
    <col min="12825" max="12825" width="12.140625" style="179" customWidth="1"/>
    <col min="12826" max="12826" width="11.5703125" style="179" customWidth="1"/>
    <col min="12827" max="12827" width="11.7109375" style="179" customWidth="1"/>
    <col min="12828" max="13056" width="9.140625" style="179"/>
    <col min="13057" max="13057" width="5.85546875" style="179" customWidth="1"/>
    <col min="13058" max="13058" width="37.5703125" style="179" customWidth="1"/>
    <col min="13059" max="13059" width="12.28515625" style="179" customWidth="1"/>
    <col min="13060" max="13060" width="16.42578125" style="179" customWidth="1"/>
    <col min="13061" max="13061" width="14.140625" style="179" customWidth="1"/>
    <col min="13062" max="13062" width="14.28515625" style="179" customWidth="1"/>
    <col min="13063" max="13063" width="14.5703125" style="179" customWidth="1"/>
    <col min="13064" max="13064" width="13.28515625" style="179" customWidth="1"/>
    <col min="13065" max="13065" width="19.5703125" style="179" customWidth="1"/>
    <col min="13066" max="13066" width="18" style="179" customWidth="1"/>
    <col min="13067" max="13067" width="24.42578125" style="179" customWidth="1"/>
    <col min="13068" max="13068" width="17.5703125" style="179" customWidth="1"/>
    <col min="13069" max="13070" width="0" style="179" hidden="1" customWidth="1"/>
    <col min="13071" max="13071" width="15.5703125" style="179" customWidth="1"/>
    <col min="13072" max="13072" width="15.140625" style="179" customWidth="1"/>
    <col min="13073" max="13073" width="23.28515625" style="179" customWidth="1"/>
    <col min="13074" max="13074" width="17.7109375" style="179" customWidth="1"/>
    <col min="13075" max="13075" width="16.42578125" style="179" customWidth="1"/>
    <col min="13076" max="13076" width="19.28515625" style="179" customWidth="1"/>
    <col min="13077" max="13077" width="13.5703125" style="179" customWidth="1"/>
    <col min="13078" max="13078" width="14" style="179" customWidth="1"/>
    <col min="13079" max="13079" width="13.140625" style="179" customWidth="1"/>
    <col min="13080" max="13080" width="13.85546875" style="179" customWidth="1"/>
    <col min="13081" max="13081" width="12.140625" style="179" customWidth="1"/>
    <col min="13082" max="13082" width="11.5703125" style="179" customWidth="1"/>
    <col min="13083" max="13083" width="11.7109375" style="179" customWidth="1"/>
    <col min="13084" max="13312" width="9.140625" style="179"/>
    <col min="13313" max="13313" width="5.85546875" style="179" customWidth="1"/>
    <col min="13314" max="13314" width="37.5703125" style="179" customWidth="1"/>
    <col min="13315" max="13315" width="12.28515625" style="179" customWidth="1"/>
    <col min="13316" max="13316" width="16.42578125" style="179" customWidth="1"/>
    <col min="13317" max="13317" width="14.140625" style="179" customWidth="1"/>
    <col min="13318" max="13318" width="14.28515625" style="179" customWidth="1"/>
    <col min="13319" max="13319" width="14.5703125" style="179" customWidth="1"/>
    <col min="13320" max="13320" width="13.28515625" style="179" customWidth="1"/>
    <col min="13321" max="13321" width="19.5703125" style="179" customWidth="1"/>
    <col min="13322" max="13322" width="18" style="179" customWidth="1"/>
    <col min="13323" max="13323" width="24.42578125" style="179" customWidth="1"/>
    <col min="13324" max="13324" width="17.5703125" style="179" customWidth="1"/>
    <col min="13325" max="13326" width="0" style="179" hidden="1" customWidth="1"/>
    <col min="13327" max="13327" width="15.5703125" style="179" customWidth="1"/>
    <col min="13328" max="13328" width="15.140625" style="179" customWidth="1"/>
    <col min="13329" max="13329" width="23.28515625" style="179" customWidth="1"/>
    <col min="13330" max="13330" width="17.7109375" style="179" customWidth="1"/>
    <col min="13331" max="13331" width="16.42578125" style="179" customWidth="1"/>
    <col min="13332" max="13332" width="19.28515625" style="179" customWidth="1"/>
    <col min="13333" max="13333" width="13.5703125" style="179" customWidth="1"/>
    <col min="13334" max="13334" width="14" style="179" customWidth="1"/>
    <col min="13335" max="13335" width="13.140625" style="179" customWidth="1"/>
    <col min="13336" max="13336" width="13.85546875" style="179" customWidth="1"/>
    <col min="13337" max="13337" width="12.140625" style="179" customWidth="1"/>
    <col min="13338" max="13338" width="11.5703125" style="179" customWidth="1"/>
    <col min="13339" max="13339" width="11.7109375" style="179" customWidth="1"/>
    <col min="13340" max="13568" width="9.140625" style="179"/>
    <col min="13569" max="13569" width="5.85546875" style="179" customWidth="1"/>
    <col min="13570" max="13570" width="37.5703125" style="179" customWidth="1"/>
    <col min="13571" max="13571" width="12.28515625" style="179" customWidth="1"/>
    <col min="13572" max="13572" width="16.42578125" style="179" customWidth="1"/>
    <col min="13573" max="13573" width="14.140625" style="179" customWidth="1"/>
    <col min="13574" max="13574" width="14.28515625" style="179" customWidth="1"/>
    <col min="13575" max="13575" width="14.5703125" style="179" customWidth="1"/>
    <col min="13576" max="13576" width="13.28515625" style="179" customWidth="1"/>
    <col min="13577" max="13577" width="19.5703125" style="179" customWidth="1"/>
    <col min="13578" max="13578" width="18" style="179" customWidth="1"/>
    <col min="13579" max="13579" width="24.42578125" style="179" customWidth="1"/>
    <col min="13580" max="13580" width="17.5703125" style="179" customWidth="1"/>
    <col min="13581" max="13582" width="0" style="179" hidden="1" customWidth="1"/>
    <col min="13583" max="13583" width="15.5703125" style="179" customWidth="1"/>
    <col min="13584" max="13584" width="15.140625" style="179" customWidth="1"/>
    <col min="13585" max="13585" width="23.28515625" style="179" customWidth="1"/>
    <col min="13586" max="13586" width="17.7109375" style="179" customWidth="1"/>
    <col min="13587" max="13587" width="16.42578125" style="179" customWidth="1"/>
    <col min="13588" max="13588" width="19.28515625" style="179" customWidth="1"/>
    <col min="13589" max="13589" width="13.5703125" style="179" customWidth="1"/>
    <col min="13590" max="13590" width="14" style="179" customWidth="1"/>
    <col min="13591" max="13591" width="13.140625" style="179" customWidth="1"/>
    <col min="13592" max="13592" width="13.85546875" style="179" customWidth="1"/>
    <col min="13593" max="13593" width="12.140625" style="179" customWidth="1"/>
    <col min="13594" max="13594" width="11.5703125" style="179" customWidth="1"/>
    <col min="13595" max="13595" width="11.7109375" style="179" customWidth="1"/>
    <col min="13596" max="13824" width="9.140625" style="179"/>
    <col min="13825" max="13825" width="5.85546875" style="179" customWidth="1"/>
    <col min="13826" max="13826" width="37.5703125" style="179" customWidth="1"/>
    <col min="13827" max="13827" width="12.28515625" style="179" customWidth="1"/>
    <col min="13828" max="13828" width="16.42578125" style="179" customWidth="1"/>
    <col min="13829" max="13829" width="14.140625" style="179" customWidth="1"/>
    <col min="13830" max="13830" width="14.28515625" style="179" customWidth="1"/>
    <col min="13831" max="13831" width="14.5703125" style="179" customWidth="1"/>
    <col min="13832" max="13832" width="13.28515625" style="179" customWidth="1"/>
    <col min="13833" max="13833" width="19.5703125" style="179" customWidth="1"/>
    <col min="13834" max="13834" width="18" style="179" customWidth="1"/>
    <col min="13835" max="13835" width="24.42578125" style="179" customWidth="1"/>
    <col min="13836" max="13836" width="17.5703125" style="179" customWidth="1"/>
    <col min="13837" max="13838" width="0" style="179" hidden="1" customWidth="1"/>
    <col min="13839" max="13839" width="15.5703125" style="179" customWidth="1"/>
    <col min="13840" max="13840" width="15.140625" style="179" customWidth="1"/>
    <col min="13841" max="13841" width="23.28515625" style="179" customWidth="1"/>
    <col min="13842" max="13842" width="17.7109375" style="179" customWidth="1"/>
    <col min="13843" max="13843" width="16.42578125" style="179" customWidth="1"/>
    <col min="13844" max="13844" width="19.28515625" style="179" customWidth="1"/>
    <col min="13845" max="13845" width="13.5703125" style="179" customWidth="1"/>
    <col min="13846" max="13846" width="14" style="179" customWidth="1"/>
    <col min="13847" max="13847" width="13.140625" style="179" customWidth="1"/>
    <col min="13848" max="13848" width="13.85546875" style="179" customWidth="1"/>
    <col min="13849" max="13849" width="12.140625" style="179" customWidth="1"/>
    <col min="13850" max="13850" width="11.5703125" style="179" customWidth="1"/>
    <col min="13851" max="13851" width="11.7109375" style="179" customWidth="1"/>
    <col min="13852" max="14080" width="9.140625" style="179"/>
    <col min="14081" max="14081" width="5.85546875" style="179" customWidth="1"/>
    <col min="14082" max="14082" width="37.5703125" style="179" customWidth="1"/>
    <col min="14083" max="14083" width="12.28515625" style="179" customWidth="1"/>
    <col min="14084" max="14084" width="16.42578125" style="179" customWidth="1"/>
    <col min="14085" max="14085" width="14.140625" style="179" customWidth="1"/>
    <col min="14086" max="14086" width="14.28515625" style="179" customWidth="1"/>
    <col min="14087" max="14087" width="14.5703125" style="179" customWidth="1"/>
    <col min="14088" max="14088" width="13.28515625" style="179" customWidth="1"/>
    <col min="14089" max="14089" width="19.5703125" style="179" customWidth="1"/>
    <col min="14090" max="14090" width="18" style="179" customWidth="1"/>
    <col min="14091" max="14091" width="24.42578125" style="179" customWidth="1"/>
    <col min="14092" max="14092" width="17.5703125" style="179" customWidth="1"/>
    <col min="14093" max="14094" width="0" style="179" hidden="1" customWidth="1"/>
    <col min="14095" max="14095" width="15.5703125" style="179" customWidth="1"/>
    <col min="14096" max="14096" width="15.140625" style="179" customWidth="1"/>
    <col min="14097" max="14097" width="23.28515625" style="179" customWidth="1"/>
    <col min="14098" max="14098" width="17.7109375" style="179" customWidth="1"/>
    <col min="14099" max="14099" width="16.42578125" style="179" customWidth="1"/>
    <col min="14100" max="14100" width="19.28515625" style="179" customWidth="1"/>
    <col min="14101" max="14101" width="13.5703125" style="179" customWidth="1"/>
    <col min="14102" max="14102" width="14" style="179" customWidth="1"/>
    <col min="14103" max="14103" width="13.140625" style="179" customWidth="1"/>
    <col min="14104" max="14104" width="13.85546875" style="179" customWidth="1"/>
    <col min="14105" max="14105" width="12.140625" style="179" customWidth="1"/>
    <col min="14106" max="14106" width="11.5703125" style="179" customWidth="1"/>
    <col min="14107" max="14107" width="11.7109375" style="179" customWidth="1"/>
    <col min="14108" max="14336" width="9.140625" style="179"/>
    <col min="14337" max="14337" width="5.85546875" style="179" customWidth="1"/>
    <col min="14338" max="14338" width="37.5703125" style="179" customWidth="1"/>
    <col min="14339" max="14339" width="12.28515625" style="179" customWidth="1"/>
    <col min="14340" max="14340" width="16.42578125" style="179" customWidth="1"/>
    <col min="14341" max="14341" width="14.140625" style="179" customWidth="1"/>
    <col min="14342" max="14342" width="14.28515625" style="179" customWidth="1"/>
    <col min="14343" max="14343" width="14.5703125" style="179" customWidth="1"/>
    <col min="14344" max="14344" width="13.28515625" style="179" customWidth="1"/>
    <col min="14345" max="14345" width="19.5703125" style="179" customWidth="1"/>
    <col min="14346" max="14346" width="18" style="179" customWidth="1"/>
    <col min="14347" max="14347" width="24.42578125" style="179" customWidth="1"/>
    <col min="14348" max="14348" width="17.5703125" style="179" customWidth="1"/>
    <col min="14349" max="14350" width="0" style="179" hidden="1" customWidth="1"/>
    <col min="14351" max="14351" width="15.5703125" style="179" customWidth="1"/>
    <col min="14352" max="14352" width="15.140625" style="179" customWidth="1"/>
    <col min="14353" max="14353" width="23.28515625" style="179" customWidth="1"/>
    <col min="14354" max="14354" width="17.7109375" style="179" customWidth="1"/>
    <col min="14355" max="14355" width="16.42578125" style="179" customWidth="1"/>
    <col min="14356" max="14356" width="19.28515625" style="179" customWidth="1"/>
    <col min="14357" max="14357" width="13.5703125" style="179" customWidth="1"/>
    <col min="14358" max="14358" width="14" style="179" customWidth="1"/>
    <col min="14359" max="14359" width="13.140625" style="179" customWidth="1"/>
    <col min="14360" max="14360" width="13.85546875" style="179" customWidth="1"/>
    <col min="14361" max="14361" width="12.140625" style="179" customWidth="1"/>
    <col min="14362" max="14362" width="11.5703125" style="179" customWidth="1"/>
    <col min="14363" max="14363" width="11.7109375" style="179" customWidth="1"/>
    <col min="14364" max="14592" width="9.140625" style="179"/>
    <col min="14593" max="14593" width="5.85546875" style="179" customWidth="1"/>
    <col min="14594" max="14594" width="37.5703125" style="179" customWidth="1"/>
    <col min="14595" max="14595" width="12.28515625" style="179" customWidth="1"/>
    <col min="14596" max="14596" width="16.42578125" style="179" customWidth="1"/>
    <col min="14597" max="14597" width="14.140625" style="179" customWidth="1"/>
    <col min="14598" max="14598" width="14.28515625" style="179" customWidth="1"/>
    <col min="14599" max="14599" width="14.5703125" style="179" customWidth="1"/>
    <col min="14600" max="14600" width="13.28515625" style="179" customWidth="1"/>
    <col min="14601" max="14601" width="19.5703125" style="179" customWidth="1"/>
    <col min="14602" max="14602" width="18" style="179" customWidth="1"/>
    <col min="14603" max="14603" width="24.42578125" style="179" customWidth="1"/>
    <col min="14604" max="14604" width="17.5703125" style="179" customWidth="1"/>
    <col min="14605" max="14606" width="0" style="179" hidden="1" customWidth="1"/>
    <col min="14607" max="14607" width="15.5703125" style="179" customWidth="1"/>
    <col min="14608" max="14608" width="15.140625" style="179" customWidth="1"/>
    <col min="14609" max="14609" width="23.28515625" style="179" customWidth="1"/>
    <col min="14610" max="14610" width="17.7109375" style="179" customWidth="1"/>
    <col min="14611" max="14611" width="16.42578125" style="179" customWidth="1"/>
    <col min="14612" max="14612" width="19.28515625" style="179" customWidth="1"/>
    <col min="14613" max="14613" width="13.5703125" style="179" customWidth="1"/>
    <col min="14614" max="14614" width="14" style="179" customWidth="1"/>
    <col min="14615" max="14615" width="13.140625" style="179" customWidth="1"/>
    <col min="14616" max="14616" width="13.85546875" style="179" customWidth="1"/>
    <col min="14617" max="14617" width="12.140625" style="179" customWidth="1"/>
    <col min="14618" max="14618" width="11.5703125" style="179" customWidth="1"/>
    <col min="14619" max="14619" width="11.7109375" style="179" customWidth="1"/>
    <col min="14620" max="14848" width="9.140625" style="179"/>
    <col min="14849" max="14849" width="5.85546875" style="179" customWidth="1"/>
    <col min="14850" max="14850" width="37.5703125" style="179" customWidth="1"/>
    <col min="14851" max="14851" width="12.28515625" style="179" customWidth="1"/>
    <col min="14852" max="14852" width="16.42578125" style="179" customWidth="1"/>
    <col min="14853" max="14853" width="14.140625" style="179" customWidth="1"/>
    <col min="14854" max="14854" width="14.28515625" style="179" customWidth="1"/>
    <col min="14855" max="14855" width="14.5703125" style="179" customWidth="1"/>
    <col min="14856" max="14856" width="13.28515625" style="179" customWidth="1"/>
    <col min="14857" max="14857" width="19.5703125" style="179" customWidth="1"/>
    <col min="14858" max="14858" width="18" style="179" customWidth="1"/>
    <col min="14859" max="14859" width="24.42578125" style="179" customWidth="1"/>
    <col min="14860" max="14860" width="17.5703125" style="179" customWidth="1"/>
    <col min="14861" max="14862" width="0" style="179" hidden="1" customWidth="1"/>
    <col min="14863" max="14863" width="15.5703125" style="179" customWidth="1"/>
    <col min="14864" max="14864" width="15.140625" style="179" customWidth="1"/>
    <col min="14865" max="14865" width="23.28515625" style="179" customWidth="1"/>
    <col min="14866" max="14866" width="17.7109375" style="179" customWidth="1"/>
    <col min="14867" max="14867" width="16.42578125" style="179" customWidth="1"/>
    <col min="14868" max="14868" width="19.28515625" style="179" customWidth="1"/>
    <col min="14869" max="14869" width="13.5703125" style="179" customWidth="1"/>
    <col min="14870" max="14870" width="14" style="179" customWidth="1"/>
    <col min="14871" max="14871" width="13.140625" style="179" customWidth="1"/>
    <col min="14872" max="14872" width="13.85546875" style="179" customWidth="1"/>
    <col min="14873" max="14873" width="12.140625" style="179" customWidth="1"/>
    <col min="14874" max="14874" width="11.5703125" style="179" customWidth="1"/>
    <col min="14875" max="14875" width="11.7109375" style="179" customWidth="1"/>
    <col min="14876" max="15104" width="9.140625" style="179"/>
    <col min="15105" max="15105" width="5.85546875" style="179" customWidth="1"/>
    <col min="15106" max="15106" width="37.5703125" style="179" customWidth="1"/>
    <col min="15107" max="15107" width="12.28515625" style="179" customWidth="1"/>
    <col min="15108" max="15108" width="16.42578125" style="179" customWidth="1"/>
    <col min="15109" max="15109" width="14.140625" style="179" customWidth="1"/>
    <col min="15110" max="15110" width="14.28515625" style="179" customWidth="1"/>
    <col min="15111" max="15111" width="14.5703125" style="179" customWidth="1"/>
    <col min="15112" max="15112" width="13.28515625" style="179" customWidth="1"/>
    <col min="15113" max="15113" width="19.5703125" style="179" customWidth="1"/>
    <col min="15114" max="15114" width="18" style="179" customWidth="1"/>
    <col min="15115" max="15115" width="24.42578125" style="179" customWidth="1"/>
    <col min="15116" max="15116" width="17.5703125" style="179" customWidth="1"/>
    <col min="15117" max="15118" width="0" style="179" hidden="1" customWidth="1"/>
    <col min="15119" max="15119" width="15.5703125" style="179" customWidth="1"/>
    <col min="15120" max="15120" width="15.140625" style="179" customWidth="1"/>
    <col min="15121" max="15121" width="23.28515625" style="179" customWidth="1"/>
    <col min="15122" max="15122" width="17.7109375" style="179" customWidth="1"/>
    <col min="15123" max="15123" width="16.42578125" style="179" customWidth="1"/>
    <col min="15124" max="15124" width="19.28515625" style="179" customWidth="1"/>
    <col min="15125" max="15125" width="13.5703125" style="179" customWidth="1"/>
    <col min="15126" max="15126" width="14" style="179" customWidth="1"/>
    <col min="15127" max="15127" width="13.140625" style="179" customWidth="1"/>
    <col min="15128" max="15128" width="13.85546875" style="179" customWidth="1"/>
    <col min="15129" max="15129" width="12.140625" style="179" customWidth="1"/>
    <col min="15130" max="15130" width="11.5703125" style="179" customWidth="1"/>
    <col min="15131" max="15131" width="11.7109375" style="179" customWidth="1"/>
    <col min="15132" max="15360" width="9.140625" style="179"/>
    <col min="15361" max="15361" width="5.85546875" style="179" customWidth="1"/>
    <col min="15362" max="15362" width="37.5703125" style="179" customWidth="1"/>
    <col min="15363" max="15363" width="12.28515625" style="179" customWidth="1"/>
    <col min="15364" max="15364" width="16.42578125" style="179" customWidth="1"/>
    <col min="15365" max="15365" width="14.140625" style="179" customWidth="1"/>
    <col min="15366" max="15366" width="14.28515625" style="179" customWidth="1"/>
    <col min="15367" max="15367" width="14.5703125" style="179" customWidth="1"/>
    <col min="15368" max="15368" width="13.28515625" style="179" customWidth="1"/>
    <col min="15369" max="15369" width="19.5703125" style="179" customWidth="1"/>
    <col min="15370" max="15370" width="18" style="179" customWidth="1"/>
    <col min="15371" max="15371" width="24.42578125" style="179" customWidth="1"/>
    <col min="15372" max="15372" width="17.5703125" style="179" customWidth="1"/>
    <col min="15373" max="15374" width="0" style="179" hidden="1" customWidth="1"/>
    <col min="15375" max="15375" width="15.5703125" style="179" customWidth="1"/>
    <col min="15376" max="15376" width="15.140625" style="179" customWidth="1"/>
    <col min="15377" max="15377" width="23.28515625" style="179" customWidth="1"/>
    <col min="15378" max="15378" width="17.7109375" style="179" customWidth="1"/>
    <col min="15379" max="15379" width="16.42578125" style="179" customWidth="1"/>
    <col min="15380" max="15380" width="19.28515625" style="179" customWidth="1"/>
    <col min="15381" max="15381" width="13.5703125" style="179" customWidth="1"/>
    <col min="15382" max="15382" width="14" style="179" customWidth="1"/>
    <col min="15383" max="15383" width="13.140625" style="179" customWidth="1"/>
    <col min="15384" max="15384" width="13.85546875" style="179" customWidth="1"/>
    <col min="15385" max="15385" width="12.140625" style="179" customWidth="1"/>
    <col min="15386" max="15386" width="11.5703125" style="179" customWidth="1"/>
    <col min="15387" max="15387" width="11.7109375" style="179" customWidth="1"/>
    <col min="15388" max="15616" width="9.140625" style="179"/>
    <col min="15617" max="15617" width="5.85546875" style="179" customWidth="1"/>
    <col min="15618" max="15618" width="37.5703125" style="179" customWidth="1"/>
    <col min="15619" max="15619" width="12.28515625" style="179" customWidth="1"/>
    <col min="15620" max="15620" width="16.42578125" style="179" customWidth="1"/>
    <col min="15621" max="15621" width="14.140625" style="179" customWidth="1"/>
    <col min="15622" max="15622" width="14.28515625" style="179" customWidth="1"/>
    <col min="15623" max="15623" width="14.5703125" style="179" customWidth="1"/>
    <col min="15624" max="15624" width="13.28515625" style="179" customWidth="1"/>
    <col min="15625" max="15625" width="19.5703125" style="179" customWidth="1"/>
    <col min="15626" max="15626" width="18" style="179" customWidth="1"/>
    <col min="15627" max="15627" width="24.42578125" style="179" customWidth="1"/>
    <col min="15628" max="15628" width="17.5703125" style="179" customWidth="1"/>
    <col min="15629" max="15630" width="0" style="179" hidden="1" customWidth="1"/>
    <col min="15631" max="15631" width="15.5703125" style="179" customWidth="1"/>
    <col min="15632" max="15632" width="15.140625" style="179" customWidth="1"/>
    <col min="15633" max="15633" width="23.28515625" style="179" customWidth="1"/>
    <col min="15634" max="15634" width="17.7109375" style="179" customWidth="1"/>
    <col min="15635" max="15635" width="16.42578125" style="179" customWidth="1"/>
    <col min="15636" max="15636" width="19.28515625" style="179" customWidth="1"/>
    <col min="15637" max="15637" width="13.5703125" style="179" customWidth="1"/>
    <col min="15638" max="15638" width="14" style="179" customWidth="1"/>
    <col min="15639" max="15639" width="13.140625" style="179" customWidth="1"/>
    <col min="15640" max="15640" width="13.85546875" style="179" customWidth="1"/>
    <col min="15641" max="15641" width="12.140625" style="179" customWidth="1"/>
    <col min="15642" max="15642" width="11.5703125" style="179" customWidth="1"/>
    <col min="15643" max="15643" width="11.7109375" style="179" customWidth="1"/>
    <col min="15644" max="15872" width="9.140625" style="179"/>
    <col min="15873" max="15873" width="5.85546875" style="179" customWidth="1"/>
    <col min="15874" max="15874" width="37.5703125" style="179" customWidth="1"/>
    <col min="15875" max="15875" width="12.28515625" style="179" customWidth="1"/>
    <col min="15876" max="15876" width="16.42578125" style="179" customWidth="1"/>
    <col min="15877" max="15877" width="14.140625" style="179" customWidth="1"/>
    <col min="15878" max="15878" width="14.28515625" style="179" customWidth="1"/>
    <col min="15879" max="15879" width="14.5703125" style="179" customWidth="1"/>
    <col min="15880" max="15880" width="13.28515625" style="179" customWidth="1"/>
    <col min="15881" max="15881" width="19.5703125" style="179" customWidth="1"/>
    <col min="15882" max="15882" width="18" style="179" customWidth="1"/>
    <col min="15883" max="15883" width="24.42578125" style="179" customWidth="1"/>
    <col min="15884" max="15884" width="17.5703125" style="179" customWidth="1"/>
    <col min="15885" max="15886" width="0" style="179" hidden="1" customWidth="1"/>
    <col min="15887" max="15887" width="15.5703125" style="179" customWidth="1"/>
    <col min="15888" max="15888" width="15.140625" style="179" customWidth="1"/>
    <col min="15889" max="15889" width="23.28515625" style="179" customWidth="1"/>
    <col min="15890" max="15890" width="17.7109375" style="179" customWidth="1"/>
    <col min="15891" max="15891" width="16.42578125" style="179" customWidth="1"/>
    <col min="15892" max="15892" width="19.28515625" style="179" customWidth="1"/>
    <col min="15893" max="15893" width="13.5703125" style="179" customWidth="1"/>
    <col min="15894" max="15894" width="14" style="179" customWidth="1"/>
    <col min="15895" max="15895" width="13.140625" style="179" customWidth="1"/>
    <col min="15896" max="15896" width="13.85546875" style="179" customWidth="1"/>
    <col min="15897" max="15897" width="12.140625" style="179" customWidth="1"/>
    <col min="15898" max="15898" width="11.5703125" style="179" customWidth="1"/>
    <col min="15899" max="15899" width="11.7109375" style="179" customWidth="1"/>
    <col min="15900" max="16128" width="9.140625" style="179"/>
    <col min="16129" max="16129" width="5.85546875" style="179" customWidth="1"/>
    <col min="16130" max="16130" width="37.5703125" style="179" customWidth="1"/>
    <col min="16131" max="16131" width="12.28515625" style="179" customWidth="1"/>
    <col min="16132" max="16132" width="16.42578125" style="179" customWidth="1"/>
    <col min="16133" max="16133" width="14.140625" style="179" customWidth="1"/>
    <col min="16134" max="16134" width="14.28515625" style="179" customWidth="1"/>
    <col min="16135" max="16135" width="14.5703125" style="179" customWidth="1"/>
    <col min="16136" max="16136" width="13.28515625" style="179" customWidth="1"/>
    <col min="16137" max="16137" width="19.5703125" style="179" customWidth="1"/>
    <col min="16138" max="16138" width="18" style="179" customWidth="1"/>
    <col min="16139" max="16139" width="24.42578125" style="179" customWidth="1"/>
    <col min="16140" max="16140" width="17.5703125" style="179" customWidth="1"/>
    <col min="16141" max="16142" width="0" style="179" hidden="1" customWidth="1"/>
    <col min="16143" max="16143" width="15.5703125" style="179" customWidth="1"/>
    <col min="16144" max="16144" width="15.140625" style="179" customWidth="1"/>
    <col min="16145" max="16145" width="23.28515625" style="179" customWidth="1"/>
    <col min="16146" max="16146" width="17.7109375" style="179" customWidth="1"/>
    <col min="16147" max="16147" width="16.42578125" style="179" customWidth="1"/>
    <col min="16148" max="16148" width="19.28515625" style="179" customWidth="1"/>
    <col min="16149" max="16149" width="13.5703125" style="179" customWidth="1"/>
    <col min="16150" max="16150" width="14" style="179" customWidth="1"/>
    <col min="16151" max="16151" width="13.140625" style="179" customWidth="1"/>
    <col min="16152" max="16152" width="13.85546875" style="179" customWidth="1"/>
    <col min="16153" max="16153" width="12.140625" style="179" customWidth="1"/>
    <col min="16154" max="16154" width="11.5703125" style="179" customWidth="1"/>
    <col min="16155" max="16155" width="11.7109375" style="179" customWidth="1"/>
    <col min="16156" max="16384" width="9.140625" style="179"/>
  </cols>
  <sheetData>
    <row r="1" spans="1:44" ht="16.5" thickBot="1" x14ac:dyDescent="0.3"/>
    <row r="2" spans="1:44" ht="39.950000000000003" customHeight="1" thickBot="1" x14ac:dyDescent="0.4">
      <c r="A2" s="272" t="s">
        <v>44</v>
      </c>
      <c r="B2" s="273"/>
      <c r="C2" s="435"/>
      <c r="D2" s="436"/>
      <c r="E2" s="436"/>
      <c r="F2" s="436"/>
      <c r="G2" s="437"/>
      <c r="H2" s="274"/>
      <c r="I2" s="275"/>
      <c r="J2" s="275"/>
      <c r="K2" s="275"/>
      <c r="L2" s="275"/>
      <c r="M2" s="275"/>
      <c r="N2" s="275"/>
      <c r="O2" s="275"/>
      <c r="P2" s="275"/>
      <c r="Q2" s="275"/>
      <c r="R2" s="275"/>
      <c r="S2" s="275"/>
      <c r="T2" s="275"/>
      <c r="U2" s="275"/>
      <c r="V2" s="275"/>
      <c r="W2" s="275"/>
      <c r="X2" s="275"/>
      <c r="Y2" s="275"/>
      <c r="Z2" s="275"/>
      <c r="AG2" s="180" t="s">
        <v>54</v>
      </c>
    </row>
    <row r="3" spans="1:44" ht="39.950000000000003" customHeight="1" thickBot="1" x14ac:dyDescent="0.3">
      <c r="A3" s="272" t="s">
        <v>45</v>
      </c>
      <c r="B3" s="276"/>
      <c r="C3" s="438"/>
      <c r="D3" s="439"/>
      <c r="E3" s="439"/>
      <c r="F3" s="439"/>
      <c r="G3" s="440"/>
      <c r="H3" s="274"/>
      <c r="I3" s="275"/>
      <c r="J3" s="275"/>
      <c r="K3" s="275"/>
      <c r="L3" s="275"/>
      <c r="M3" s="275"/>
      <c r="N3" s="275"/>
      <c r="O3" s="275"/>
      <c r="P3" s="275"/>
      <c r="Q3" s="275"/>
      <c r="R3" s="275"/>
      <c r="S3" s="275"/>
      <c r="T3" s="275"/>
      <c r="U3" s="275"/>
      <c r="V3" s="275"/>
      <c r="W3" s="275"/>
      <c r="X3" s="275"/>
      <c r="Y3" s="275"/>
      <c r="Z3" s="275"/>
    </row>
    <row r="4" spans="1:44" ht="39.950000000000003" customHeight="1" thickBot="1" x14ac:dyDescent="0.45">
      <c r="A4" s="272" t="s">
        <v>46</v>
      </c>
      <c r="B4" s="276"/>
      <c r="C4" s="441"/>
      <c r="D4" s="442"/>
      <c r="E4" s="442"/>
      <c r="F4" s="442"/>
      <c r="G4" s="443"/>
      <c r="H4" s="274"/>
      <c r="I4" s="275"/>
      <c r="J4" s="275"/>
      <c r="K4" s="275"/>
      <c r="L4" s="275"/>
      <c r="M4" s="275"/>
      <c r="N4" s="275"/>
      <c r="O4" s="275"/>
      <c r="P4" s="275"/>
      <c r="Q4" s="275"/>
      <c r="R4" s="424" t="s">
        <v>47</v>
      </c>
      <c r="S4" s="424"/>
      <c r="T4" s="425"/>
      <c r="U4" s="426"/>
      <c r="V4" s="427"/>
      <c r="W4" s="427"/>
      <c r="X4" s="427"/>
      <c r="Y4" s="427"/>
      <c r="Z4" s="428"/>
      <c r="AA4" s="187"/>
    </row>
    <row r="5" spans="1:44" ht="39.950000000000003" customHeight="1" thickBot="1" x14ac:dyDescent="0.45">
      <c r="A5" s="277" t="s">
        <v>48</v>
      </c>
      <c r="B5" s="278"/>
      <c r="C5" s="432"/>
      <c r="D5" s="433"/>
      <c r="E5" s="433"/>
      <c r="F5" s="433"/>
      <c r="G5" s="434"/>
      <c r="H5" s="274"/>
      <c r="I5" s="275"/>
      <c r="J5" s="275"/>
      <c r="K5" s="275"/>
      <c r="L5" s="275"/>
      <c r="M5" s="275"/>
      <c r="N5" s="275"/>
      <c r="O5" s="275"/>
      <c r="P5" s="275"/>
      <c r="Q5" s="275"/>
      <c r="R5" s="424" t="s">
        <v>49</v>
      </c>
      <c r="S5" s="424"/>
      <c r="T5" s="425"/>
      <c r="U5" s="429"/>
      <c r="V5" s="430"/>
      <c r="W5" s="430"/>
      <c r="X5" s="430"/>
      <c r="Y5" s="430"/>
      <c r="Z5" s="431"/>
      <c r="AA5" s="187"/>
    </row>
    <row r="6" spans="1:44" ht="39.950000000000003" customHeight="1" thickBot="1" x14ac:dyDescent="0.45">
      <c r="A6" s="277" t="s">
        <v>50</v>
      </c>
      <c r="B6" s="278"/>
      <c r="C6" s="279" t="s">
        <v>51</v>
      </c>
      <c r="D6" s="422"/>
      <c r="E6" s="423"/>
      <c r="F6" s="280" t="s">
        <v>52</v>
      </c>
      <c r="G6" s="281"/>
      <c r="H6" s="274"/>
      <c r="I6" s="275"/>
      <c r="J6" s="275"/>
      <c r="K6" s="275"/>
      <c r="L6" s="275"/>
      <c r="M6" s="275"/>
      <c r="N6" s="275"/>
      <c r="O6" s="275"/>
      <c r="P6" s="275"/>
      <c r="Q6" s="275"/>
      <c r="R6" s="424" t="s">
        <v>53</v>
      </c>
      <c r="S6" s="424"/>
      <c r="T6" s="425"/>
      <c r="U6" s="426"/>
      <c r="V6" s="427"/>
      <c r="W6" s="427"/>
      <c r="X6" s="427"/>
      <c r="Y6" s="427"/>
      <c r="Z6" s="428"/>
      <c r="AA6" s="187"/>
      <c r="AG6" s="180" t="s">
        <v>54</v>
      </c>
    </row>
    <row r="7" spans="1:44" ht="39.950000000000003" customHeight="1" thickBot="1" x14ac:dyDescent="0.45">
      <c r="A7" s="277" t="s">
        <v>55</v>
      </c>
      <c r="B7" s="278"/>
      <c r="C7" s="279" t="s">
        <v>51</v>
      </c>
      <c r="D7" s="422"/>
      <c r="E7" s="423"/>
      <c r="F7" s="280" t="s">
        <v>52</v>
      </c>
      <c r="G7" s="282"/>
      <c r="H7" s="274"/>
      <c r="I7" s="275"/>
      <c r="J7" s="275"/>
      <c r="K7" s="275"/>
      <c r="L7" s="275"/>
      <c r="M7" s="283"/>
      <c r="N7" s="283"/>
      <c r="O7" s="275"/>
      <c r="P7" s="275"/>
      <c r="Q7" s="275"/>
      <c r="R7" s="424" t="s">
        <v>56</v>
      </c>
      <c r="S7" s="424"/>
      <c r="T7" s="425"/>
      <c r="U7" s="429"/>
      <c r="V7" s="430"/>
      <c r="W7" s="430"/>
      <c r="X7" s="430"/>
      <c r="Y7" s="430"/>
      <c r="Z7" s="431"/>
      <c r="AA7" s="187"/>
    </row>
    <row r="8" spans="1:44" ht="39.950000000000003" customHeight="1" x14ac:dyDescent="0.3">
      <c r="A8" s="275"/>
      <c r="B8" s="284" t="s">
        <v>120</v>
      </c>
      <c r="C8" s="285"/>
      <c r="D8" s="286"/>
      <c r="E8" s="286"/>
      <c r="F8" s="287"/>
      <c r="G8" s="288"/>
      <c r="H8" s="274"/>
      <c r="I8" s="275"/>
      <c r="J8" s="275"/>
      <c r="K8" s="275"/>
      <c r="L8" s="275"/>
      <c r="M8" s="275"/>
      <c r="N8" s="275"/>
      <c r="O8" s="275"/>
      <c r="P8" s="275"/>
      <c r="Q8" s="275"/>
      <c r="R8" s="275"/>
      <c r="S8" s="275"/>
      <c r="T8" s="275"/>
      <c r="U8" s="289"/>
      <c r="V8" s="289"/>
      <c r="W8" s="286"/>
      <c r="X8" s="286"/>
      <c r="Y8" s="286"/>
      <c r="Z8" s="287"/>
      <c r="AA8" s="187"/>
    </row>
    <row r="9" spans="1:44" ht="20.100000000000001" customHeight="1" thickBot="1" x14ac:dyDescent="0.25">
      <c r="A9" s="275"/>
      <c r="B9" s="275"/>
      <c r="C9" s="275"/>
      <c r="D9" s="275"/>
      <c r="E9" s="275"/>
      <c r="F9" s="275"/>
      <c r="G9" s="275"/>
      <c r="H9" s="275"/>
      <c r="I9" s="275"/>
      <c r="J9" s="275"/>
      <c r="K9" s="275"/>
      <c r="L9" s="275"/>
      <c r="M9" s="275"/>
      <c r="N9" s="275"/>
      <c r="O9" s="275"/>
      <c r="P9" s="275"/>
      <c r="Q9" s="275"/>
      <c r="R9" s="275"/>
      <c r="S9" s="275"/>
      <c r="T9" s="275"/>
      <c r="U9" s="275"/>
      <c r="V9" s="275"/>
      <c r="W9" s="275"/>
      <c r="X9" s="275"/>
      <c r="Y9" s="275"/>
      <c r="Z9" s="275"/>
      <c r="AG9" s="193"/>
    </row>
    <row r="10" spans="1:44" s="196" customFormat="1" ht="30" customHeight="1" thickBot="1" x14ac:dyDescent="0.3">
      <c r="A10" s="412" t="s">
        <v>121</v>
      </c>
      <c r="B10" s="413"/>
      <c r="C10" s="414" t="s">
        <v>122</v>
      </c>
      <c r="D10" s="415"/>
      <c r="E10" s="415"/>
      <c r="F10" s="415"/>
      <c r="G10" s="415"/>
      <c r="H10" s="415"/>
      <c r="I10" s="416"/>
      <c r="J10" s="412" t="s">
        <v>123</v>
      </c>
      <c r="K10" s="417"/>
      <c r="L10" s="417"/>
      <c r="M10" s="417"/>
      <c r="N10" s="417"/>
      <c r="O10" s="417"/>
      <c r="P10" s="417"/>
      <c r="Q10" s="417"/>
      <c r="R10" s="417"/>
      <c r="S10" s="417"/>
      <c r="T10" s="413"/>
      <c r="U10" s="290"/>
      <c r="V10" s="412" t="s">
        <v>124</v>
      </c>
      <c r="W10" s="417"/>
      <c r="X10" s="417"/>
      <c r="Y10" s="417"/>
      <c r="Z10" s="413"/>
      <c r="AB10" s="197"/>
      <c r="AC10" s="197"/>
      <c r="AD10" s="197"/>
      <c r="AE10" s="197"/>
      <c r="AF10" s="197"/>
      <c r="AG10" s="181"/>
      <c r="AH10" s="197"/>
      <c r="AI10" s="197"/>
      <c r="AJ10" s="197"/>
      <c r="AK10" s="197"/>
      <c r="AL10" s="197"/>
      <c r="AM10" s="197"/>
      <c r="AN10" s="197"/>
      <c r="AO10" s="197"/>
      <c r="AP10" s="197"/>
      <c r="AQ10" s="197"/>
    </row>
    <row r="11" spans="1:44" s="302" customFormat="1" ht="94.5" customHeight="1" thickBot="1" x14ac:dyDescent="0.3">
      <c r="A11" s="418" t="s">
        <v>164</v>
      </c>
      <c r="B11" s="419"/>
      <c r="C11" s="291" t="s">
        <v>63</v>
      </c>
      <c r="D11" s="292" t="s">
        <v>99</v>
      </c>
      <c r="E11" s="292" t="s">
        <v>125</v>
      </c>
      <c r="F11" s="292" t="s">
        <v>126</v>
      </c>
      <c r="G11" s="292" t="s">
        <v>127</v>
      </c>
      <c r="H11" s="292" t="s">
        <v>128</v>
      </c>
      <c r="I11" s="293" t="s">
        <v>71</v>
      </c>
      <c r="J11" s="294" t="s">
        <v>72</v>
      </c>
      <c r="K11" s="295" t="s">
        <v>73</v>
      </c>
      <c r="L11" s="295" t="s">
        <v>129</v>
      </c>
      <c r="M11" s="295" t="s">
        <v>130</v>
      </c>
      <c r="N11" s="295" t="s">
        <v>131</v>
      </c>
      <c r="O11" s="295" t="s">
        <v>75</v>
      </c>
      <c r="P11" s="295" t="s">
        <v>132</v>
      </c>
      <c r="Q11" s="295" t="s">
        <v>77</v>
      </c>
      <c r="R11" s="295" t="s">
        <v>100</v>
      </c>
      <c r="S11" s="295" t="s">
        <v>101</v>
      </c>
      <c r="T11" s="168" t="s">
        <v>80</v>
      </c>
      <c r="U11" s="296"/>
      <c r="V11" s="297" t="s">
        <v>83</v>
      </c>
      <c r="W11" s="298" t="s">
        <v>84</v>
      </c>
      <c r="X11" s="298" t="s">
        <v>85</v>
      </c>
      <c r="Y11" s="298" t="s">
        <v>86</v>
      </c>
      <c r="Z11" s="299" t="s">
        <v>87</v>
      </c>
      <c r="AA11" s="296"/>
      <c r="AB11" s="300"/>
      <c r="AC11" s="301"/>
      <c r="AD11" s="301"/>
      <c r="AE11" s="301"/>
      <c r="AF11" s="301"/>
      <c r="AG11" s="198"/>
      <c r="AH11" s="301"/>
      <c r="AI11" s="301"/>
      <c r="AJ11" s="301"/>
      <c r="AK11" s="301"/>
      <c r="AL11" s="301"/>
      <c r="AM11" s="301"/>
      <c r="AN11" s="301"/>
      <c r="AO11" s="301"/>
      <c r="AP11" s="301"/>
      <c r="AQ11" s="301"/>
      <c r="AR11" s="301"/>
    </row>
    <row r="12" spans="1:44" s="196" customFormat="1" ht="30" customHeight="1" x14ac:dyDescent="0.25">
      <c r="A12" s="199">
        <v>1</v>
      </c>
      <c r="B12" s="303"/>
      <c r="C12" s="304"/>
      <c r="D12" s="305">
        <f>'Worksheet by Shift'!F5</f>
        <v>0</v>
      </c>
      <c r="E12" s="305">
        <f>'Worksheet by Shift'!J5</f>
        <v>0</v>
      </c>
      <c r="F12" s="305">
        <f>'Worksheet by Shift'!N5</f>
        <v>0</v>
      </c>
      <c r="G12" s="305">
        <f>'Worksheet by Shift'!R5</f>
        <v>0</v>
      </c>
      <c r="H12" s="305">
        <f>'Worksheet by Shift'!V5</f>
        <v>0</v>
      </c>
      <c r="I12" s="306">
        <f t="shared" ref="I12:I31" si="0">D12-E12-F12-G12-H12</f>
        <v>0</v>
      </c>
      <c r="J12" s="307"/>
      <c r="K12" s="308">
        <f t="shared" ref="K12:K31" si="1">I12-J12</f>
        <v>0</v>
      </c>
      <c r="L12" s="309"/>
      <c r="M12" s="309"/>
      <c r="N12" s="309"/>
      <c r="O12" s="310"/>
      <c r="P12" s="311">
        <f>SUM(O12:O31)</f>
        <v>0</v>
      </c>
      <c r="Q12" s="308">
        <f t="shared" ref="Q12:Q31" si="2">IF(L12&lt;&gt;0,(1-P12)*K12*60/L12,0)</f>
        <v>0</v>
      </c>
      <c r="R12" s="312"/>
      <c r="S12" s="311">
        <f t="shared" ref="S12:S31" si="3">IF(Q12&lt;&gt;0,R12/Q12,0)</f>
        <v>0</v>
      </c>
      <c r="T12" s="313" t="str">
        <f t="shared" ref="T12:T30" si="4">IF(S12&gt;0.8499,IF(S12&gt;0.8999,"X",$AG$6),"")</f>
        <v/>
      </c>
      <c r="U12" s="214"/>
      <c r="V12" s="314"/>
      <c r="W12" s="315"/>
      <c r="X12" s="316" t="s">
        <v>88</v>
      </c>
      <c r="Y12" s="315"/>
      <c r="Z12" s="317"/>
      <c r="AA12" s="318"/>
      <c r="AB12" s="219"/>
      <c r="AC12" s="197"/>
      <c r="AD12" s="197"/>
      <c r="AE12" s="197"/>
      <c r="AF12" s="197"/>
      <c r="AG12" s="198"/>
      <c r="AH12" s="197"/>
      <c r="AI12" s="197"/>
      <c r="AJ12" s="197"/>
      <c r="AK12" s="197"/>
      <c r="AL12" s="197"/>
      <c r="AM12" s="197"/>
      <c r="AN12" s="197"/>
      <c r="AO12" s="197"/>
      <c r="AP12" s="197"/>
      <c r="AQ12" s="197"/>
      <c r="AR12" s="197"/>
    </row>
    <row r="13" spans="1:44" s="196" customFormat="1" ht="30" customHeight="1" x14ac:dyDescent="0.25">
      <c r="A13" s="220">
        <v>2</v>
      </c>
      <c r="B13" s="319"/>
      <c r="C13" s="320"/>
      <c r="D13" s="321">
        <f>'Worksheet by Shift'!F6</f>
        <v>0</v>
      </c>
      <c r="E13" s="321">
        <f>'Worksheet by Shift'!J6</f>
        <v>0</v>
      </c>
      <c r="F13" s="321">
        <f>'Worksheet by Shift'!N6</f>
        <v>0</v>
      </c>
      <c r="G13" s="321">
        <f>'Worksheet by Shift'!R6</f>
        <v>0</v>
      </c>
      <c r="H13" s="321">
        <f>'Worksheet by Shift'!V6</f>
        <v>0</v>
      </c>
      <c r="I13" s="322">
        <f t="shared" si="0"/>
        <v>0</v>
      </c>
      <c r="J13" s="320"/>
      <c r="K13" s="321">
        <f t="shared" si="1"/>
        <v>0</v>
      </c>
      <c r="L13" s="323"/>
      <c r="M13" s="323"/>
      <c r="N13" s="323"/>
      <c r="O13" s="324"/>
      <c r="P13" s="325">
        <f t="shared" ref="P13:P31" si="5">SUM(O13:O32)</f>
        <v>0</v>
      </c>
      <c r="Q13" s="321">
        <f t="shared" si="2"/>
        <v>0</v>
      </c>
      <c r="R13" s="326"/>
      <c r="S13" s="325">
        <f t="shared" si="3"/>
        <v>0</v>
      </c>
      <c r="T13" s="327" t="str">
        <f t="shared" si="4"/>
        <v/>
      </c>
      <c r="U13" s="214"/>
      <c r="V13" s="328"/>
      <c r="W13" s="329"/>
      <c r="X13" s="330" t="s">
        <v>88</v>
      </c>
      <c r="Y13" s="329"/>
      <c r="Z13" s="331"/>
      <c r="AA13" s="318"/>
      <c r="AB13" s="219"/>
      <c r="AC13" s="197"/>
      <c r="AD13" s="197"/>
      <c r="AE13" s="197"/>
      <c r="AF13" s="197"/>
      <c r="AG13" s="198"/>
      <c r="AH13" s="197"/>
      <c r="AI13" s="197"/>
      <c r="AJ13" s="197"/>
      <c r="AK13" s="197"/>
      <c r="AL13" s="197"/>
      <c r="AM13" s="197"/>
      <c r="AN13" s="197"/>
      <c r="AO13" s="197"/>
      <c r="AP13" s="197"/>
      <c r="AQ13" s="197"/>
      <c r="AR13" s="197"/>
    </row>
    <row r="14" spans="1:44" s="196" customFormat="1" ht="30" customHeight="1" x14ac:dyDescent="0.25">
      <c r="A14" s="220">
        <v>3</v>
      </c>
      <c r="B14" s="319"/>
      <c r="C14" s="320"/>
      <c r="D14" s="321">
        <f>'Worksheet by Shift'!F7</f>
        <v>0</v>
      </c>
      <c r="E14" s="321">
        <f>'Worksheet by Shift'!J7</f>
        <v>0</v>
      </c>
      <c r="F14" s="321">
        <f>'Worksheet by Shift'!N7</f>
        <v>0</v>
      </c>
      <c r="G14" s="321">
        <f>'Worksheet by Shift'!R7</f>
        <v>0</v>
      </c>
      <c r="H14" s="321">
        <f>'Worksheet by Shift'!V7</f>
        <v>0</v>
      </c>
      <c r="I14" s="322">
        <f t="shared" si="0"/>
        <v>0</v>
      </c>
      <c r="J14" s="320"/>
      <c r="K14" s="321">
        <f t="shared" si="1"/>
        <v>0</v>
      </c>
      <c r="L14" s="323"/>
      <c r="M14" s="323"/>
      <c r="N14" s="323"/>
      <c r="O14" s="324"/>
      <c r="P14" s="325">
        <f t="shared" si="5"/>
        <v>0</v>
      </c>
      <c r="Q14" s="321">
        <f t="shared" si="2"/>
        <v>0</v>
      </c>
      <c r="R14" s="326"/>
      <c r="S14" s="325">
        <f t="shared" si="3"/>
        <v>0</v>
      </c>
      <c r="T14" s="327" t="str">
        <f t="shared" si="4"/>
        <v/>
      </c>
      <c r="U14" s="214"/>
      <c r="V14" s="328"/>
      <c r="W14" s="329"/>
      <c r="X14" s="330" t="s">
        <v>88</v>
      </c>
      <c r="Y14" s="329"/>
      <c r="Z14" s="331"/>
      <c r="AA14" s="318"/>
      <c r="AF14" s="197"/>
      <c r="AG14" s="198"/>
      <c r="AH14" s="197"/>
      <c r="AI14" s="197"/>
      <c r="AJ14" s="197"/>
      <c r="AK14" s="197"/>
      <c r="AL14" s="197"/>
      <c r="AM14" s="197"/>
      <c r="AN14" s="197"/>
      <c r="AO14" s="197"/>
      <c r="AP14" s="197"/>
      <c r="AQ14" s="197"/>
      <c r="AR14" s="197"/>
    </row>
    <row r="15" spans="1:44" s="196" customFormat="1" ht="30" customHeight="1" x14ac:dyDescent="0.25">
      <c r="A15" s="220">
        <v>4</v>
      </c>
      <c r="B15" s="319"/>
      <c r="C15" s="320"/>
      <c r="D15" s="321">
        <f>'Worksheet by Shift'!F8</f>
        <v>0</v>
      </c>
      <c r="E15" s="321">
        <f>'Worksheet by Shift'!J8</f>
        <v>0</v>
      </c>
      <c r="F15" s="321">
        <f>'Worksheet by Shift'!N8</f>
        <v>0</v>
      </c>
      <c r="G15" s="321">
        <f>'Worksheet by Shift'!R8</f>
        <v>0</v>
      </c>
      <c r="H15" s="321">
        <f>'Worksheet by Shift'!V8</f>
        <v>0</v>
      </c>
      <c r="I15" s="322">
        <f t="shared" si="0"/>
        <v>0</v>
      </c>
      <c r="J15" s="320"/>
      <c r="K15" s="321">
        <f t="shared" si="1"/>
        <v>0</v>
      </c>
      <c r="L15" s="323"/>
      <c r="M15" s="323"/>
      <c r="N15" s="323"/>
      <c r="O15" s="324"/>
      <c r="P15" s="325">
        <f t="shared" si="5"/>
        <v>0</v>
      </c>
      <c r="Q15" s="321">
        <f t="shared" si="2"/>
        <v>0</v>
      </c>
      <c r="R15" s="326"/>
      <c r="S15" s="325">
        <f t="shared" si="3"/>
        <v>0</v>
      </c>
      <c r="T15" s="327" t="str">
        <f t="shared" si="4"/>
        <v/>
      </c>
      <c r="U15" s="214"/>
      <c r="V15" s="328"/>
      <c r="W15" s="329"/>
      <c r="X15" s="330" t="s">
        <v>88</v>
      </c>
      <c r="Y15" s="329"/>
      <c r="Z15" s="331"/>
      <c r="AA15" s="318"/>
      <c r="AB15" s="219"/>
      <c r="AC15" s="197"/>
      <c r="AD15" s="197"/>
      <c r="AE15" s="197"/>
      <c r="AF15" s="197"/>
      <c r="AG15" s="198"/>
      <c r="AH15" s="197"/>
      <c r="AI15" s="197"/>
      <c r="AJ15" s="197"/>
      <c r="AK15" s="197"/>
      <c r="AL15" s="197"/>
      <c r="AM15" s="197"/>
      <c r="AN15" s="197"/>
      <c r="AO15" s="197"/>
      <c r="AP15" s="197"/>
      <c r="AQ15" s="197"/>
      <c r="AR15" s="197"/>
    </row>
    <row r="16" spans="1:44" s="196" customFormat="1" ht="30" customHeight="1" x14ac:dyDescent="0.25">
      <c r="A16" s="220">
        <v>5</v>
      </c>
      <c r="B16" s="319"/>
      <c r="C16" s="320"/>
      <c r="D16" s="321">
        <f>'Worksheet by Shift'!F9</f>
        <v>0</v>
      </c>
      <c r="E16" s="321">
        <f>'Worksheet by Shift'!J9</f>
        <v>0</v>
      </c>
      <c r="F16" s="321">
        <f>'Worksheet by Shift'!N9</f>
        <v>0</v>
      </c>
      <c r="G16" s="321">
        <f>'Worksheet by Shift'!R9</f>
        <v>0</v>
      </c>
      <c r="H16" s="321">
        <f>'Worksheet by Shift'!V9</f>
        <v>0</v>
      </c>
      <c r="I16" s="322">
        <f t="shared" si="0"/>
        <v>0</v>
      </c>
      <c r="J16" s="320"/>
      <c r="K16" s="321">
        <f t="shared" si="1"/>
        <v>0</v>
      </c>
      <c r="L16" s="323"/>
      <c r="M16" s="323"/>
      <c r="N16" s="323"/>
      <c r="O16" s="324"/>
      <c r="P16" s="325">
        <f t="shared" si="5"/>
        <v>0</v>
      </c>
      <c r="Q16" s="321">
        <f t="shared" si="2"/>
        <v>0</v>
      </c>
      <c r="R16" s="326"/>
      <c r="S16" s="325">
        <f t="shared" si="3"/>
        <v>0</v>
      </c>
      <c r="T16" s="327" t="str">
        <f t="shared" si="4"/>
        <v/>
      </c>
      <c r="U16" s="214"/>
      <c r="V16" s="328"/>
      <c r="W16" s="329"/>
      <c r="X16" s="330" t="s">
        <v>88</v>
      </c>
      <c r="Y16" s="329"/>
      <c r="Z16" s="331"/>
      <c r="AA16" s="318"/>
      <c r="AB16" s="219"/>
      <c r="AC16" s="197"/>
      <c r="AD16" s="197"/>
      <c r="AE16" s="197"/>
      <c r="AF16" s="197"/>
      <c r="AG16" s="198"/>
      <c r="AH16" s="197"/>
      <c r="AI16" s="197"/>
      <c r="AJ16" s="197"/>
      <c r="AK16" s="197"/>
      <c r="AL16" s="197"/>
      <c r="AM16" s="197"/>
      <c r="AN16" s="197"/>
      <c r="AO16" s="197"/>
      <c r="AP16" s="197"/>
      <c r="AQ16" s="197"/>
      <c r="AR16" s="197"/>
    </row>
    <row r="17" spans="1:44" s="196" customFormat="1" ht="30" customHeight="1" x14ac:dyDescent="0.25">
      <c r="A17" s="220">
        <v>6</v>
      </c>
      <c r="B17" s="319" t="s">
        <v>169</v>
      </c>
      <c r="C17" s="320"/>
      <c r="D17" s="321">
        <f>'Worksheet by Shift'!F10</f>
        <v>0</v>
      </c>
      <c r="E17" s="321">
        <f>'Worksheet by Shift'!J10</f>
        <v>0</v>
      </c>
      <c r="F17" s="321">
        <f>'Worksheet by Shift'!N10</f>
        <v>0</v>
      </c>
      <c r="G17" s="321">
        <f>'Worksheet by Shift'!R10</f>
        <v>0</v>
      </c>
      <c r="H17" s="321">
        <f>'Worksheet by Shift'!V10</f>
        <v>0</v>
      </c>
      <c r="I17" s="322">
        <f t="shared" si="0"/>
        <v>0</v>
      </c>
      <c r="J17" s="320"/>
      <c r="K17" s="321">
        <f t="shared" si="1"/>
        <v>0</v>
      </c>
      <c r="L17" s="323"/>
      <c r="M17" s="323"/>
      <c r="N17" s="323"/>
      <c r="O17" s="324"/>
      <c r="P17" s="325">
        <f t="shared" si="5"/>
        <v>0</v>
      </c>
      <c r="Q17" s="321">
        <f t="shared" si="2"/>
        <v>0</v>
      </c>
      <c r="R17" s="326"/>
      <c r="S17" s="325">
        <f t="shared" si="3"/>
        <v>0</v>
      </c>
      <c r="T17" s="327" t="str">
        <f t="shared" si="4"/>
        <v/>
      </c>
      <c r="U17" s="214"/>
      <c r="V17" s="328"/>
      <c r="W17" s="329"/>
      <c r="X17" s="330" t="s">
        <v>88</v>
      </c>
      <c r="Y17" s="329"/>
      <c r="Z17" s="331"/>
      <c r="AA17" s="318"/>
      <c r="AB17" s="219"/>
      <c r="AC17" s="197"/>
      <c r="AD17" s="197"/>
      <c r="AE17" s="197"/>
      <c r="AF17" s="197"/>
      <c r="AG17" s="198"/>
      <c r="AH17" s="197"/>
      <c r="AI17" s="197"/>
      <c r="AJ17" s="197"/>
      <c r="AK17" s="197"/>
      <c r="AL17" s="197"/>
      <c r="AM17" s="197"/>
      <c r="AN17" s="197"/>
      <c r="AO17" s="197"/>
      <c r="AP17" s="197"/>
      <c r="AQ17" s="197"/>
      <c r="AR17" s="197"/>
    </row>
    <row r="18" spans="1:44" s="196" customFormat="1" ht="30" customHeight="1" x14ac:dyDescent="0.25">
      <c r="A18" s="220">
        <v>7</v>
      </c>
      <c r="B18" s="319" t="s">
        <v>169</v>
      </c>
      <c r="C18" s="320"/>
      <c r="D18" s="321">
        <f>'Worksheet by Shift'!F11</f>
        <v>0</v>
      </c>
      <c r="E18" s="321">
        <f>'Worksheet by Shift'!J11</f>
        <v>0</v>
      </c>
      <c r="F18" s="321">
        <f>'Worksheet by Shift'!N11</f>
        <v>0</v>
      </c>
      <c r="G18" s="321">
        <f>'Worksheet by Shift'!R11</f>
        <v>0</v>
      </c>
      <c r="H18" s="321">
        <f>'Worksheet by Shift'!V11</f>
        <v>0</v>
      </c>
      <c r="I18" s="322">
        <f t="shared" si="0"/>
        <v>0</v>
      </c>
      <c r="J18" s="320"/>
      <c r="K18" s="321">
        <f t="shared" si="1"/>
        <v>0</v>
      </c>
      <c r="L18" s="323"/>
      <c r="M18" s="323"/>
      <c r="N18" s="323"/>
      <c r="O18" s="324"/>
      <c r="P18" s="325">
        <f t="shared" si="5"/>
        <v>0</v>
      </c>
      <c r="Q18" s="321">
        <f t="shared" si="2"/>
        <v>0</v>
      </c>
      <c r="R18" s="326"/>
      <c r="S18" s="325">
        <f t="shared" si="3"/>
        <v>0</v>
      </c>
      <c r="T18" s="327" t="str">
        <f t="shared" si="4"/>
        <v/>
      </c>
      <c r="U18" s="214"/>
      <c r="V18" s="328"/>
      <c r="W18" s="329"/>
      <c r="X18" s="330" t="s">
        <v>88</v>
      </c>
      <c r="Y18" s="329"/>
      <c r="Z18" s="331"/>
      <c r="AA18" s="318"/>
      <c r="AB18" s="219"/>
      <c r="AC18" s="197"/>
      <c r="AD18" s="197"/>
      <c r="AE18" s="197"/>
      <c r="AF18" s="197"/>
      <c r="AG18" s="198"/>
      <c r="AH18" s="197"/>
      <c r="AI18" s="197"/>
      <c r="AJ18" s="197"/>
      <c r="AK18" s="197"/>
      <c r="AL18" s="197"/>
      <c r="AM18" s="197"/>
      <c r="AN18" s="197"/>
      <c r="AO18" s="197"/>
      <c r="AP18" s="197"/>
      <c r="AQ18" s="197"/>
      <c r="AR18" s="197"/>
    </row>
    <row r="19" spans="1:44" s="196" customFormat="1" ht="30" customHeight="1" x14ac:dyDescent="0.25">
      <c r="A19" s="220">
        <v>8</v>
      </c>
      <c r="B19" s="319" t="s">
        <v>169</v>
      </c>
      <c r="C19" s="320"/>
      <c r="D19" s="321">
        <f>'Worksheet by Shift'!F12</f>
        <v>0</v>
      </c>
      <c r="E19" s="321">
        <f>'Worksheet by Shift'!J12</f>
        <v>0</v>
      </c>
      <c r="F19" s="321">
        <f>'Worksheet by Shift'!N12</f>
        <v>0</v>
      </c>
      <c r="G19" s="321">
        <f>'Worksheet by Shift'!R12</f>
        <v>0</v>
      </c>
      <c r="H19" s="321">
        <f>'Worksheet by Shift'!V12</f>
        <v>0</v>
      </c>
      <c r="I19" s="322">
        <f t="shared" si="0"/>
        <v>0</v>
      </c>
      <c r="J19" s="320"/>
      <c r="K19" s="321">
        <f t="shared" si="1"/>
        <v>0</v>
      </c>
      <c r="L19" s="323"/>
      <c r="M19" s="323"/>
      <c r="N19" s="323"/>
      <c r="O19" s="324"/>
      <c r="P19" s="325">
        <f t="shared" si="5"/>
        <v>0</v>
      </c>
      <c r="Q19" s="321">
        <f t="shared" si="2"/>
        <v>0</v>
      </c>
      <c r="R19" s="326"/>
      <c r="S19" s="325">
        <f t="shared" si="3"/>
        <v>0</v>
      </c>
      <c r="T19" s="327" t="str">
        <f t="shared" si="4"/>
        <v/>
      </c>
      <c r="U19" s="214"/>
      <c r="V19" s="328"/>
      <c r="W19" s="329"/>
      <c r="X19" s="330" t="s">
        <v>88</v>
      </c>
      <c r="Y19" s="329"/>
      <c r="Z19" s="331"/>
      <c r="AA19" s="318"/>
      <c r="AB19" s="219"/>
      <c r="AC19" s="197"/>
      <c r="AD19" s="197"/>
      <c r="AE19" s="197"/>
      <c r="AF19" s="197"/>
      <c r="AG19" s="198"/>
      <c r="AH19" s="197"/>
      <c r="AI19" s="197"/>
      <c r="AJ19" s="197"/>
      <c r="AK19" s="197"/>
      <c r="AL19" s="197"/>
      <c r="AM19" s="197"/>
      <c r="AN19" s="197"/>
      <c r="AO19" s="197"/>
      <c r="AP19" s="197"/>
      <c r="AQ19" s="197"/>
      <c r="AR19" s="197"/>
    </row>
    <row r="20" spans="1:44" s="196" customFormat="1" ht="30" customHeight="1" x14ac:dyDescent="0.25">
      <c r="A20" s="220">
        <v>9</v>
      </c>
      <c r="B20" s="319" t="s">
        <v>169</v>
      </c>
      <c r="C20" s="320"/>
      <c r="D20" s="321">
        <f>'Worksheet by Shift'!F13</f>
        <v>0</v>
      </c>
      <c r="E20" s="321">
        <f>'Worksheet by Shift'!J13</f>
        <v>0</v>
      </c>
      <c r="F20" s="321">
        <f>'Worksheet by Shift'!N13</f>
        <v>0</v>
      </c>
      <c r="G20" s="321">
        <f>'Worksheet by Shift'!R13</f>
        <v>0</v>
      </c>
      <c r="H20" s="321">
        <f>'Worksheet by Shift'!V13</f>
        <v>0</v>
      </c>
      <c r="I20" s="322">
        <f t="shared" si="0"/>
        <v>0</v>
      </c>
      <c r="J20" s="320"/>
      <c r="K20" s="321">
        <f t="shared" si="1"/>
        <v>0</v>
      </c>
      <c r="L20" s="323"/>
      <c r="M20" s="323"/>
      <c r="N20" s="323"/>
      <c r="O20" s="324"/>
      <c r="P20" s="325">
        <f t="shared" si="5"/>
        <v>0</v>
      </c>
      <c r="Q20" s="321">
        <f t="shared" si="2"/>
        <v>0</v>
      </c>
      <c r="R20" s="326"/>
      <c r="S20" s="325">
        <f t="shared" si="3"/>
        <v>0</v>
      </c>
      <c r="T20" s="327" t="str">
        <f t="shared" si="4"/>
        <v/>
      </c>
      <c r="U20" s="214"/>
      <c r="V20" s="328"/>
      <c r="W20" s="329"/>
      <c r="X20" s="330" t="s">
        <v>88</v>
      </c>
      <c r="Y20" s="329"/>
      <c r="Z20" s="331"/>
      <c r="AA20" s="318"/>
      <c r="AB20" s="219"/>
      <c r="AC20" s="197"/>
      <c r="AD20" s="197"/>
      <c r="AE20" s="197"/>
      <c r="AF20" s="197"/>
      <c r="AG20" s="198"/>
      <c r="AH20" s="197"/>
      <c r="AI20" s="197"/>
      <c r="AJ20" s="197"/>
      <c r="AK20" s="197"/>
      <c r="AL20" s="197"/>
      <c r="AM20" s="197"/>
      <c r="AN20" s="197"/>
      <c r="AO20" s="197"/>
      <c r="AP20" s="197"/>
      <c r="AQ20" s="197"/>
      <c r="AR20" s="197"/>
    </row>
    <row r="21" spans="1:44" s="196" customFormat="1" ht="30" customHeight="1" x14ac:dyDescent="0.25">
      <c r="A21" s="220">
        <v>10</v>
      </c>
      <c r="B21" s="319" t="s">
        <v>169</v>
      </c>
      <c r="C21" s="320"/>
      <c r="D21" s="321">
        <f>'Worksheet by Shift'!F14</f>
        <v>0</v>
      </c>
      <c r="E21" s="321">
        <f>'Worksheet by Shift'!J14</f>
        <v>0</v>
      </c>
      <c r="F21" s="321">
        <f>'Worksheet by Shift'!N14</f>
        <v>0</v>
      </c>
      <c r="G21" s="321">
        <f>'Worksheet by Shift'!R14</f>
        <v>0</v>
      </c>
      <c r="H21" s="321">
        <f>'Worksheet by Shift'!V14</f>
        <v>0</v>
      </c>
      <c r="I21" s="322">
        <f t="shared" si="0"/>
        <v>0</v>
      </c>
      <c r="J21" s="320"/>
      <c r="K21" s="321">
        <f t="shared" si="1"/>
        <v>0</v>
      </c>
      <c r="L21" s="323"/>
      <c r="M21" s="323"/>
      <c r="N21" s="323"/>
      <c r="O21" s="324"/>
      <c r="P21" s="325">
        <f t="shared" si="5"/>
        <v>0</v>
      </c>
      <c r="Q21" s="321">
        <f t="shared" si="2"/>
        <v>0</v>
      </c>
      <c r="R21" s="326"/>
      <c r="S21" s="325">
        <f t="shared" si="3"/>
        <v>0</v>
      </c>
      <c r="T21" s="327" t="str">
        <f t="shared" si="4"/>
        <v/>
      </c>
      <c r="U21" s="214"/>
      <c r="V21" s="328"/>
      <c r="W21" s="329"/>
      <c r="X21" s="330" t="s">
        <v>88</v>
      </c>
      <c r="Y21" s="329"/>
      <c r="Z21" s="331"/>
      <c r="AA21" s="318"/>
      <c r="AB21" s="219"/>
      <c r="AC21" s="197"/>
      <c r="AD21" s="197"/>
      <c r="AE21" s="197"/>
      <c r="AF21" s="197"/>
      <c r="AG21" s="198"/>
      <c r="AH21" s="197"/>
      <c r="AI21" s="197"/>
      <c r="AJ21" s="197"/>
      <c r="AK21" s="197"/>
      <c r="AL21" s="197"/>
      <c r="AM21" s="197"/>
      <c r="AN21" s="197"/>
      <c r="AO21" s="197"/>
      <c r="AP21" s="197"/>
      <c r="AQ21" s="197"/>
      <c r="AR21" s="197"/>
    </row>
    <row r="22" spans="1:44" s="196" customFormat="1" ht="30" customHeight="1" x14ac:dyDescent="0.25">
      <c r="A22" s="220">
        <v>11</v>
      </c>
      <c r="B22" s="319" t="s">
        <v>169</v>
      </c>
      <c r="C22" s="320"/>
      <c r="D22" s="321">
        <f>'Worksheet by Shift'!F15</f>
        <v>0</v>
      </c>
      <c r="E22" s="321">
        <f>'Worksheet by Shift'!J15</f>
        <v>0</v>
      </c>
      <c r="F22" s="321">
        <f>'Worksheet by Shift'!N15</f>
        <v>0</v>
      </c>
      <c r="G22" s="321">
        <f>'Worksheet by Shift'!R15</f>
        <v>0</v>
      </c>
      <c r="H22" s="321">
        <f>'Worksheet by Shift'!V15</f>
        <v>0</v>
      </c>
      <c r="I22" s="322">
        <f t="shared" si="0"/>
        <v>0</v>
      </c>
      <c r="J22" s="320"/>
      <c r="K22" s="321">
        <f t="shared" si="1"/>
        <v>0</v>
      </c>
      <c r="L22" s="323"/>
      <c r="M22" s="323"/>
      <c r="N22" s="323"/>
      <c r="O22" s="324"/>
      <c r="P22" s="325">
        <f t="shared" si="5"/>
        <v>0</v>
      </c>
      <c r="Q22" s="321">
        <f t="shared" si="2"/>
        <v>0</v>
      </c>
      <c r="R22" s="326"/>
      <c r="S22" s="325">
        <f t="shared" si="3"/>
        <v>0</v>
      </c>
      <c r="T22" s="327" t="str">
        <f t="shared" si="4"/>
        <v/>
      </c>
      <c r="U22" s="214"/>
      <c r="V22" s="328"/>
      <c r="W22" s="329"/>
      <c r="X22" s="330" t="s">
        <v>88</v>
      </c>
      <c r="Y22" s="329"/>
      <c r="Z22" s="331"/>
      <c r="AA22" s="318"/>
      <c r="AB22" s="219"/>
      <c r="AC22" s="197"/>
      <c r="AD22" s="197"/>
      <c r="AE22" s="197"/>
      <c r="AF22" s="197"/>
      <c r="AG22" s="198"/>
      <c r="AH22" s="197"/>
      <c r="AI22" s="197"/>
      <c r="AJ22" s="197"/>
      <c r="AK22" s="197"/>
      <c r="AL22" s="197"/>
      <c r="AM22" s="197"/>
      <c r="AN22" s="197"/>
      <c r="AO22" s="197"/>
      <c r="AP22" s="197"/>
      <c r="AQ22" s="197"/>
      <c r="AR22" s="197"/>
    </row>
    <row r="23" spans="1:44" s="196" customFormat="1" ht="30" customHeight="1" x14ac:dyDescent="0.25">
      <c r="A23" s="220">
        <v>12</v>
      </c>
      <c r="B23" s="319" t="s">
        <v>169</v>
      </c>
      <c r="C23" s="320"/>
      <c r="D23" s="321">
        <f>'Worksheet by Shift'!F16</f>
        <v>0</v>
      </c>
      <c r="E23" s="321">
        <f>'Worksheet by Shift'!J16</f>
        <v>0</v>
      </c>
      <c r="F23" s="321">
        <f>'Worksheet by Shift'!N16</f>
        <v>0</v>
      </c>
      <c r="G23" s="321">
        <f>'Worksheet by Shift'!R16</f>
        <v>0</v>
      </c>
      <c r="H23" s="321">
        <f>'Worksheet by Shift'!V16</f>
        <v>0</v>
      </c>
      <c r="I23" s="322">
        <f t="shared" si="0"/>
        <v>0</v>
      </c>
      <c r="J23" s="320"/>
      <c r="K23" s="321">
        <f t="shared" si="1"/>
        <v>0</v>
      </c>
      <c r="L23" s="323"/>
      <c r="M23" s="323"/>
      <c r="N23" s="323"/>
      <c r="O23" s="324"/>
      <c r="P23" s="325">
        <f t="shared" si="5"/>
        <v>0</v>
      </c>
      <c r="Q23" s="321">
        <f t="shared" si="2"/>
        <v>0</v>
      </c>
      <c r="R23" s="326"/>
      <c r="S23" s="325">
        <f t="shared" si="3"/>
        <v>0</v>
      </c>
      <c r="T23" s="327" t="str">
        <f t="shared" si="4"/>
        <v/>
      </c>
      <c r="U23" s="214"/>
      <c r="V23" s="328"/>
      <c r="W23" s="329"/>
      <c r="X23" s="330" t="s">
        <v>88</v>
      </c>
      <c r="Y23" s="329"/>
      <c r="Z23" s="331"/>
      <c r="AA23" s="318"/>
      <c r="AB23" s="219"/>
      <c r="AC23" s="197"/>
      <c r="AD23" s="197"/>
      <c r="AE23" s="197"/>
      <c r="AF23" s="197"/>
      <c r="AG23" s="198"/>
      <c r="AH23" s="197"/>
      <c r="AI23" s="197"/>
      <c r="AJ23" s="197"/>
      <c r="AK23" s="197"/>
      <c r="AL23" s="197"/>
      <c r="AM23" s="197"/>
      <c r="AN23" s="197"/>
      <c r="AO23" s="197"/>
      <c r="AP23" s="197"/>
      <c r="AQ23" s="197"/>
      <c r="AR23" s="197"/>
    </row>
    <row r="24" spans="1:44" s="196" customFormat="1" ht="30" customHeight="1" x14ac:dyDescent="0.25">
      <c r="A24" s="220">
        <v>13</v>
      </c>
      <c r="B24" s="319" t="s">
        <v>169</v>
      </c>
      <c r="C24" s="320"/>
      <c r="D24" s="321">
        <f>'Worksheet by Shift'!F17</f>
        <v>0</v>
      </c>
      <c r="E24" s="321">
        <f>'Worksheet by Shift'!J17</f>
        <v>0</v>
      </c>
      <c r="F24" s="321">
        <f>'Worksheet by Shift'!N17</f>
        <v>0</v>
      </c>
      <c r="G24" s="321">
        <f>'Worksheet by Shift'!R17</f>
        <v>0</v>
      </c>
      <c r="H24" s="321">
        <f>'Worksheet by Shift'!V17</f>
        <v>0</v>
      </c>
      <c r="I24" s="322">
        <f t="shared" si="0"/>
        <v>0</v>
      </c>
      <c r="J24" s="320"/>
      <c r="K24" s="321">
        <f t="shared" si="1"/>
        <v>0</v>
      </c>
      <c r="L24" s="323"/>
      <c r="M24" s="323"/>
      <c r="N24" s="323"/>
      <c r="O24" s="324"/>
      <c r="P24" s="325">
        <f t="shared" si="5"/>
        <v>0</v>
      </c>
      <c r="Q24" s="321">
        <f t="shared" si="2"/>
        <v>0</v>
      </c>
      <c r="R24" s="326"/>
      <c r="S24" s="325">
        <f t="shared" si="3"/>
        <v>0</v>
      </c>
      <c r="T24" s="327" t="str">
        <f t="shared" si="4"/>
        <v/>
      </c>
      <c r="U24" s="214"/>
      <c r="V24" s="328"/>
      <c r="W24" s="329"/>
      <c r="X24" s="330" t="s">
        <v>88</v>
      </c>
      <c r="Y24" s="329"/>
      <c r="Z24" s="331"/>
      <c r="AA24" s="318"/>
      <c r="AB24" s="219"/>
      <c r="AC24" s="197"/>
      <c r="AD24" s="197"/>
      <c r="AE24" s="197"/>
      <c r="AF24" s="197"/>
      <c r="AG24" s="198"/>
      <c r="AH24" s="197"/>
      <c r="AI24" s="197"/>
      <c r="AJ24" s="197"/>
      <c r="AK24" s="197"/>
      <c r="AL24" s="197"/>
      <c r="AM24" s="197"/>
      <c r="AN24" s="197"/>
      <c r="AO24" s="197"/>
      <c r="AP24" s="197"/>
      <c r="AQ24" s="197"/>
      <c r="AR24" s="197"/>
    </row>
    <row r="25" spans="1:44" s="196" customFormat="1" ht="30" customHeight="1" x14ac:dyDescent="0.25">
      <c r="A25" s="220">
        <v>14</v>
      </c>
      <c r="B25" s="319" t="s">
        <v>169</v>
      </c>
      <c r="C25" s="320"/>
      <c r="D25" s="321">
        <f>'Worksheet by Shift'!F18</f>
        <v>0</v>
      </c>
      <c r="E25" s="321">
        <f>'Worksheet by Shift'!J18</f>
        <v>0</v>
      </c>
      <c r="F25" s="321">
        <f>'Worksheet by Shift'!N18</f>
        <v>0</v>
      </c>
      <c r="G25" s="321">
        <f>'Worksheet by Shift'!R18</f>
        <v>0</v>
      </c>
      <c r="H25" s="321">
        <f>'Worksheet by Shift'!V18</f>
        <v>0</v>
      </c>
      <c r="I25" s="322">
        <f t="shared" si="0"/>
        <v>0</v>
      </c>
      <c r="J25" s="320"/>
      <c r="K25" s="321">
        <f t="shared" si="1"/>
        <v>0</v>
      </c>
      <c r="L25" s="323"/>
      <c r="M25" s="323"/>
      <c r="N25" s="323"/>
      <c r="O25" s="324"/>
      <c r="P25" s="325">
        <f t="shared" si="5"/>
        <v>0</v>
      </c>
      <c r="Q25" s="321">
        <f t="shared" si="2"/>
        <v>0</v>
      </c>
      <c r="R25" s="326"/>
      <c r="S25" s="325">
        <f t="shared" si="3"/>
        <v>0</v>
      </c>
      <c r="T25" s="327" t="str">
        <f t="shared" si="4"/>
        <v/>
      </c>
      <c r="U25" s="214"/>
      <c r="V25" s="328"/>
      <c r="W25" s="329"/>
      <c r="X25" s="330" t="s">
        <v>88</v>
      </c>
      <c r="Y25" s="329"/>
      <c r="Z25" s="331"/>
      <c r="AA25" s="318"/>
      <c r="AB25" s="219"/>
      <c r="AC25" s="197"/>
      <c r="AD25" s="197"/>
      <c r="AE25" s="197"/>
      <c r="AF25" s="197"/>
      <c r="AG25" s="198"/>
      <c r="AH25" s="197"/>
      <c r="AI25" s="197"/>
      <c r="AJ25" s="197"/>
      <c r="AK25" s="197"/>
      <c r="AL25" s="197"/>
      <c r="AM25" s="197"/>
      <c r="AN25" s="197"/>
      <c r="AO25" s="197"/>
      <c r="AP25" s="197"/>
      <c r="AQ25" s="197"/>
      <c r="AR25" s="197"/>
    </row>
    <row r="26" spans="1:44" s="196" customFormat="1" ht="30" customHeight="1" x14ac:dyDescent="0.25">
      <c r="A26" s="220">
        <v>15</v>
      </c>
      <c r="B26" s="319" t="s">
        <v>169</v>
      </c>
      <c r="C26" s="320"/>
      <c r="D26" s="321">
        <f>'Worksheet by Shift'!F19</f>
        <v>0</v>
      </c>
      <c r="E26" s="321">
        <f>'Worksheet by Shift'!J19</f>
        <v>0</v>
      </c>
      <c r="F26" s="321">
        <f>'Worksheet by Shift'!N19</f>
        <v>0</v>
      </c>
      <c r="G26" s="321">
        <f>'Worksheet by Shift'!R19</f>
        <v>0</v>
      </c>
      <c r="H26" s="321">
        <f>'Worksheet by Shift'!V19</f>
        <v>0</v>
      </c>
      <c r="I26" s="322">
        <f t="shared" si="0"/>
        <v>0</v>
      </c>
      <c r="J26" s="320"/>
      <c r="K26" s="321">
        <f t="shared" si="1"/>
        <v>0</v>
      </c>
      <c r="L26" s="323"/>
      <c r="M26" s="323"/>
      <c r="N26" s="323"/>
      <c r="O26" s="324"/>
      <c r="P26" s="325">
        <f t="shared" si="5"/>
        <v>0</v>
      </c>
      <c r="Q26" s="321">
        <f t="shared" si="2"/>
        <v>0</v>
      </c>
      <c r="R26" s="326"/>
      <c r="S26" s="325">
        <f t="shared" si="3"/>
        <v>0</v>
      </c>
      <c r="T26" s="327" t="str">
        <f t="shared" si="4"/>
        <v/>
      </c>
      <c r="U26" s="214"/>
      <c r="V26" s="328"/>
      <c r="W26" s="329"/>
      <c r="X26" s="330" t="s">
        <v>88</v>
      </c>
      <c r="Y26" s="329"/>
      <c r="Z26" s="331"/>
      <c r="AA26" s="318"/>
      <c r="AB26" s="219"/>
      <c r="AC26" s="197"/>
      <c r="AD26" s="197"/>
      <c r="AE26" s="197"/>
      <c r="AF26" s="197"/>
      <c r="AG26" s="198"/>
      <c r="AH26" s="197"/>
      <c r="AI26" s="197"/>
      <c r="AJ26" s="197"/>
      <c r="AK26" s="197"/>
      <c r="AL26" s="197"/>
      <c r="AM26" s="197"/>
      <c r="AN26" s="197"/>
      <c r="AO26" s="197"/>
      <c r="AP26" s="197"/>
      <c r="AQ26" s="197"/>
      <c r="AR26" s="197"/>
    </row>
    <row r="27" spans="1:44" s="196" customFormat="1" ht="30" customHeight="1" x14ac:dyDescent="0.25">
      <c r="A27" s="220">
        <v>16</v>
      </c>
      <c r="B27" s="319" t="s">
        <v>169</v>
      </c>
      <c r="C27" s="320"/>
      <c r="D27" s="321">
        <f>'Worksheet by Shift'!F20</f>
        <v>0</v>
      </c>
      <c r="E27" s="321">
        <f>'Worksheet by Shift'!J20</f>
        <v>0</v>
      </c>
      <c r="F27" s="321">
        <f>'Worksheet by Shift'!N20</f>
        <v>0</v>
      </c>
      <c r="G27" s="321">
        <f>'Worksheet by Shift'!R20</f>
        <v>0</v>
      </c>
      <c r="H27" s="321">
        <f>'Worksheet by Shift'!V20</f>
        <v>0</v>
      </c>
      <c r="I27" s="322">
        <f t="shared" si="0"/>
        <v>0</v>
      </c>
      <c r="J27" s="320"/>
      <c r="K27" s="321">
        <f t="shared" si="1"/>
        <v>0</v>
      </c>
      <c r="L27" s="323"/>
      <c r="M27" s="323"/>
      <c r="N27" s="323"/>
      <c r="O27" s="324"/>
      <c r="P27" s="325">
        <f t="shared" si="5"/>
        <v>0</v>
      </c>
      <c r="Q27" s="321">
        <f t="shared" si="2"/>
        <v>0</v>
      </c>
      <c r="R27" s="326"/>
      <c r="S27" s="325">
        <f t="shared" si="3"/>
        <v>0</v>
      </c>
      <c r="T27" s="327" t="str">
        <f t="shared" si="4"/>
        <v/>
      </c>
      <c r="U27" s="214"/>
      <c r="V27" s="328"/>
      <c r="W27" s="329"/>
      <c r="X27" s="330" t="s">
        <v>88</v>
      </c>
      <c r="Y27" s="329"/>
      <c r="Z27" s="331"/>
      <c r="AA27" s="318"/>
      <c r="AB27" s="219"/>
      <c r="AC27" s="197"/>
      <c r="AD27" s="197"/>
      <c r="AE27" s="197"/>
      <c r="AF27" s="197"/>
      <c r="AG27" s="198"/>
      <c r="AH27" s="197"/>
      <c r="AI27" s="197"/>
      <c r="AJ27" s="197"/>
      <c r="AK27" s="197"/>
      <c r="AL27" s="197"/>
      <c r="AM27" s="197"/>
      <c r="AN27" s="197"/>
      <c r="AO27" s="197"/>
      <c r="AP27" s="197"/>
      <c r="AQ27" s="197"/>
      <c r="AR27" s="197"/>
    </row>
    <row r="28" spans="1:44" s="196" customFormat="1" ht="30" customHeight="1" x14ac:dyDescent="0.25">
      <c r="A28" s="220">
        <v>17</v>
      </c>
      <c r="B28" s="319" t="s">
        <v>169</v>
      </c>
      <c r="C28" s="320"/>
      <c r="D28" s="321">
        <f>'Worksheet by Shift'!F21</f>
        <v>0</v>
      </c>
      <c r="E28" s="321">
        <f>'Worksheet by Shift'!J21</f>
        <v>0</v>
      </c>
      <c r="F28" s="321">
        <f>'Worksheet by Shift'!N21</f>
        <v>0</v>
      </c>
      <c r="G28" s="321">
        <f>'Worksheet by Shift'!R21</f>
        <v>0</v>
      </c>
      <c r="H28" s="321">
        <f>'Worksheet by Shift'!V21</f>
        <v>0</v>
      </c>
      <c r="I28" s="322">
        <f t="shared" si="0"/>
        <v>0</v>
      </c>
      <c r="J28" s="320"/>
      <c r="K28" s="321">
        <f t="shared" si="1"/>
        <v>0</v>
      </c>
      <c r="L28" s="323"/>
      <c r="M28" s="323"/>
      <c r="N28" s="323"/>
      <c r="O28" s="324"/>
      <c r="P28" s="325">
        <f t="shared" si="5"/>
        <v>0</v>
      </c>
      <c r="Q28" s="321">
        <f t="shared" si="2"/>
        <v>0</v>
      </c>
      <c r="R28" s="326"/>
      <c r="S28" s="325">
        <f t="shared" si="3"/>
        <v>0</v>
      </c>
      <c r="T28" s="327" t="str">
        <f t="shared" si="4"/>
        <v/>
      </c>
      <c r="U28" s="214"/>
      <c r="V28" s="328"/>
      <c r="W28" s="329"/>
      <c r="X28" s="330" t="s">
        <v>88</v>
      </c>
      <c r="Y28" s="329"/>
      <c r="Z28" s="331"/>
      <c r="AA28" s="318"/>
      <c r="AB28" s="219"/>
      <c r="AC28" s="197"/>
      <c r="AD28" s="197"/>
      <c r="AE28" s="197"/>
      <c r="AF28" s="197"/>
      <c r="AG28" s="198"/>
      <c r="AH28" s="197"/>
      <c r="AI28" s="197"/>
      <c r="AJ28" s="197"/>
      <c r="AK28" s="197"/>
      <c r="AL28" s="197"/>
      <c r="AM28" s="197"/>
      <c r="AN28" s="197"/>
      <c r="AO28" s="197"/>
      <c r="AP28" s="197"/>
      <c r="AQ28" s="197"/>
      <c r="AR28" s="197"/>
    </row>
    <row r="29" spans="1:44" s="196" customFormat="1" ht="30" customHeight="1" x14ac:dyDescent="0.25">
      <c r="A29" s="220">
        <v>18</v>
      </c>
      <c r="B29" s="319" t="s">
        <v>169</v>
      </c>
      <c r="C29" s="320"/>
      <c r="D29" s="321">
        <f>'Worksheet by Shift'!F22</f>
        <v>0</v>
      </c>
      <c r="E29" s="321">
        <f>'Worksheet by Shift'!J22</f>
        <v>0</v>
      </c>
      <c r="F29" s="321">
        <f>'Worksheet by Shift'!N22</f>
        <v>0</v>
      </c>
      <c r="G29" s="321">
        <f>'Worksheet by Shift'!R22</f>
        <v>0</v>
      </c>
      <c r="H29" s="321">
        <f>'Worksheet by Shift'!V22</f>
        <v>0</v>
      </c>
      <c r="I29" s="322">
        <f t="shared" si="0"/>
        <v>0</v>
      </c>
      <c r="J29" s="320"/>
      <c r="K29" s="321">
        <f t="shared" si="1"/>
        <v>0</v>
      </c>
      <c r="L29" s="323"/>
      <c r="M29" s="323"/>
      <c r="N29" s="323"/>
      <c r="O29" s="324"/>
      <c r="P29" s="325">
        <f t="shared" si="5"/>
        <v>0</v>
      </c>
      <c r="Q29" s="321">
        <f t="shared" si="2"/>
        <v>0</v>
      </c>
      <c r="R29" s="326"/>
      <c r="S29" s="325">
        <f t="shared" si="3"/>
        <v>0</v>
      </c>
      <c r="T29" s="327" t="str">
        <f t="shared" si="4"/>
        <v/>
      </c>
      <c r="U29" s="214"/>
      <c r="V29" s="328"/>
      <c r="W29" s="329"/>
      <c r="X29" s="330" t="s">
        <v>88</v>
      </c>
      <c r="Y29" s="329"/>
      <c r="Z29" s="331"/>
      <c r="AA29" s="318"/>
      <c r="AB29" s="219"/>
      <c r="AC29" s="197"/>
      <c r="AD29" s="197"/>
      <c r="AE29" s="197"/>
      <c r="AF29" s="197"/>
      <c r="AG29" s="198"/>
      <c r="AH29" s="197"/>
      <c r="AI29" s="197"/>
      <c r="AJ29" s="197"/>
      <c r="AK29" s="197"/>
      <c r="AL29" s="197"/>
      <c r="AM29" s="197"/>
      <c r="AN29" s="197"/>
      <c r="AO29" s="197"/>
      <c r="AP29" s="197"/>
      <c r="AQ29" s="197"/>
      <c r="AR29" s="197"/>
    </row>
    <row r="30" spans="1:44" s="196" customFormat="1" ht="30" customHeight="1" x14ac:dyDescent="0.25">
      <c r="A30" s="220">
        <v>19</v>
      </c>
      <c r="B30" s="319" t="s">
        <v>169</v>
      </c>
      <c r="C30" s="320"/>
      <c r="D30" s="321">
        <f>'Worksheet by Shift'!F23</f>
        <v>0</v>
      </c>
      <c r="E30" s="321">
        <f>'Worksheet by Shift'!J23</f>
        <v>0</v>
      </c>
      <c r="F30" s="321">
        <f>'Worksheet by Shift'!N23</f>
        <v>0</v>
      </c>
      <c r="G30" s="321">
        <f>'Worksheet by Shift'!R23</f>
        <v>0</v>
      </c>
      <c r="H30" s="321">
        <f>'Worksheet by Shift'!V23</f>
        <v>0</v>
      </c>
      <c r="I30" s="322">
        <f t="shared" si="0"/>
        <v>0</v>
      </c>
      <c r="J30" s="320"/>
      <c r="K30" s="321">
        <f t="shared" si="1"/>
        <v>0</v>
      </c>
      <c r="L30" s="323"/>
      <c r="M30" s="323"/>
      <c r="N30" s="323"/>
      <c r="O30" s="324"/>
      <c r="P30" s="325">
        <f t="shared" si="5"/>
        <v>0</v>
      </c>
      <c r="Q30" s="321">
        <f t="shared" si="2"/>
        <v>0</v>
      </c>
      <c r="R30" s="326"/>
      <c r="S30" s="325">
        <f t="shared" si="3"/>
        <v>0</v>
      </c>
      <c r="T30" s="327" t="str">
        <f t="shared" si="4"/>
        <v/>
      </c>
      <c r="U30" s="214"/>
      <c r="V30" s="328"/>
      <c r="W30" s="329"/>
      <c r="X30" s="330" t="s">
        <v>88</v>
      </c>
      <c r="Y30" s="329"/>
      <c r="Z30" s="331"/>
      <c r="AA30" s="318"/>
      <c r="AB30" s="219"/>
      <c r="AC30" s="197"/>
      <c r="AD30" s="197"/>
      <c r="AE30" s="197"/>
      <c r="AF30" s="197"/>
      <c r="AG30" s="198"/>
      <c r="AH30" s="197"/>
      <c r="AI30" s="197"/>
      <c r="AJ30" s="197"/>
      <c r="AK30" s="197"/>
      <c r="AL30" s="197"/>
      <c r="AM30" s="197"/>
      <c r="AN30" s="197"/>
      <c r="AO30" s="197"/>
      <c r="AP30" s="197"/>
      <c r="AQ30" s="197"/>
      <c r="AR30" s="197"/>
    </row>
    <row r="31" spans="1:44" s="196" customFormat="1" ht="30" customHeight="1" thickBot="1" x14ac:dyDescent="0.3">
      <c r="A31" s="234">
        <v>20</v>
      </c>
      <c r="B31" s="332" t="s">
        <v>169</v>
      </c>
      <c r="C31" s="333"/>
      <c r="D31" s="334">
        <f>'Worksheet by Shift'!F24</f>
        <v>0</v>
      </c>
      <c r="E31" s="334">
        <f>'Worksheet by Shift'!J24</f>
        <v>0</v>
      </c>
      <c r="F31" s="334">
        <f>'Worksheet by Shift'!N24</f>
        <v>0</v>
      </c>
      <c r="G31" s="334">
        <f>'Worksheet by Shift'!R24</f>
        <v>0</v>
      </c>
      <c r="H31" s="334">
        <f>'Worksheet by Shift'!V24</f>
        <v>0</v>
      </c>
      <c r="I31" s="335">
        <f t="shared" si="0"/>
        <v>0</v>
      </c>
      <c r="J31" s="333"/>
      <c r="K31" s="334">
        <f t="shared" si="1"/>
        <v>0</v>
      </c>
      <c r="L31" s="336"/>
      <c r="M31" s="336"/>
      <c r="N31" s="336"/>
      <c r="O31" s="337"/>
      <c r="P31" s="338">
        <f t="shared" si="5"/>
        <v>0</v>
      </c>
      <c r="Q31" s="334">
        <f t="shared" si="2"/>
        <v>0</v>
      </c>
      <c r="R31" s="339"/>
      <c r="S31" s="338">
        <f t="shared" si="3"/>
        <v>0</v>
      </c>
      <c r="T31" s="340" t="str">
        <f>IF(S31&gt;0.8499,IF(S31&gt;0.8999,"X",AG26),"")</f>
        <v/>
      </c>
      <c r="U31" s="214"/>
      <c r="V31" s="341"/>
      <c r="W31" s="342"/>
      <c r="X31" s="343" t="s">
        <v>88</v>
      </c>
      <c r="Y31" s="342"/>
      <c r="Z31" s="344"/>
      <c r="AA31" s="318"/>
      <c r="AB31" s="219"/>
      <c r="AC31" s="197"/>
      <c r="AD31" s="197"/>
      <c r="AE31" s="197"/>
      <c r="AF31" s="197"/>
      <c r="AG31" s="181"/>
      <c r="AH31" s="197"/>
      <c r="AI31" s="197"/>
      <c r="AJ31" s="197"/>
      <c r="AK31" s="197"/>
      <c r="AL31" s="197"/>
      <c r="AM31" s="197"/>
      <c r="AN31" s="197"/>
      <c r="AO31" s="197"/>
      <c r="AP31" s="197"/>
      <c r="AQ31" s="197"/>
      <c r="AR31" s="197"/>
    </row>
    <row r="32" spans="1:44" s="196" customFormat="1" ht="33" customHeight="1" x14ac:dyDescent="0.25">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81"/>
      <c r="AH32" s="197"/>
      <c r="AI32" s="197"/>
      <c r="AJ32" s="197"/>
      <c r="AK32" s="197"/>
      <c r="AL32" s="197"/>
      <c r="AM32" s="197"/>
      <c r="AN32" s="197"/>
      <c r="AO32" s="197"/>
      <c r="AP32" s="197"/>
      <c r="AQ32" s="197"/>
    </row>
    <row r="33" spans="1:43" ht="30" customHeight="1" thickBot="1" x14ac:dyDescent="0.3">
      <c r="A33" s="420" t="s">
        <v>89</v>
      </c>
      <c r="B33" s="420"/>
      <c r="C33" s="421"/>
      <c r="D33" s="421"/>
      <c r="E33" s="421"/>
      <c r="F33" s="421"/>
      <c r="G33" s="421"/>
      <c r="H33" s="421"/>
      <c r="I33" s="421"/>
      <c r="J33" s="421"/>
      <c r="K33" s="421"/>
      <c r="L33" s="421"/>
      <c r="M33" s="421"/>
      <c r="N33" s="421"/>
      <c r="O33" s="421"/>
      <c r="P33" s="421"/>
      <c r="Q33" s="421"/>
      <c r="R33" s="421"/>
      <c r="S33" s="421"/>
      <c r="T33" s="421"/>
      <c r="U33" s="421"/>
      <c r="V33" s="421"/>
      <c r="W33" s="421"/>
      <c r="X33" s="421"/>
      <c r="Y33" s="421"/>
      <c r="Z33" s="421"/>
      <c r="AA33" s="249"/>
      <c r="AB33" s="249"/>
      <c r="AC33" s="249"/>
      <c r="AD33" s="249"/>
      <c r="AE33" s="249"/>
      <c r="AF33" s="249"/>
      <c r="AH33" s="249"/>
      <c r="AI33" s="249"/>
      <c r="AJ33" s="249"/>
      <c r="AK33" s="249"/>
      <c r="AL33" s="249"/>
      <c r="AM33" s="249"/>
      <c r="AN33" s="249"/>
      <c r="AO33" s="249"/>
      <c r="AP33" s="249"/>
      <c r="AQ33" s="249"/>
    </row>
    <row r="34" spans="1:43" ht="30" customHeight="1" thickBot="1" x14ac:dyDescent="0.3">
      <c r="A34" s="410"/>
      <c r="B34" s="410"/>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row>
    <row r="35" spans="1:43" ht="30" customHeight="1" thickBot="1" x14ac:dyDescent="0.3">
      <c r="A35" s="411"/>
      <c r="B35" s="411"/>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411"/>
    </row>
    <row r="36" spans="1:43" ht="30" customHeight="1" thickBot="1" x14ac:dyDescent="0.3">
      <c r="A36" s="411"/>
      <c r="B36" s="411"/>
      <c r="C36" s="411"/>
      <c r="D36" s="411"/>
      <c r="E36" s="411"/>
      <c r="F36" s="411"/>
      <c r="G36" s="411"/>
      <c r="H36" s="411"/>
      <c r="I36" s="411"/>
      <c r="J36" s="411"/>
      <c r="K36" s="411"/>
      <c r="L36" s="411"/>
      <c r="M36" s="411"/>
      <c r="N36" s="411"/>
      <c r="O36" s="411"/>
      <c r="P36" s="411"/>
      <c r="Q36" s="411"/>
      <c r="R36" s="411"/>
      <c r="S36" s="411"/>
      <c r="T36" s="411"/>
      <c r="U36" s="411"/>
      <c r="V36" s="411"/>
      <c r="W36" s="411"/>
      <c r="X36" s="411"/>
      <c r="Y36" s="411"/>
      <c r="Z36" s="411"/>
    </row>
    <row r="37" spans="1:43" ht="28.5" customHeight="1" x14ac:dyDescent="0.5">
      <c r="G37" s="250"/>
      <c r="AG37" s="105"/>
    </row>
    <row r="38" spans="1:43" s="105" customFormat="1" ht="30" customHeight="1" x14ac:dyDescent="0.5">
      <c r="B38" s="165" t="s">
        <v>90</v>
      </c>
      <c r="C38" s="251" t="s">
        <v>54</v>
      </c>
      <c r="D38" s="166" t="s">
        <v>91</v>
      </c>
      <c r="Z38" s="252"/>
      <c r="AG38" s="109"/>
    </row>
    <row r="39" spans="1:43" s="109" customFormat="1" ht="30" customHeight="1" x14ac:dyDescent="0.4">
      <c r="B39" s="107"/>
      <c r="C39" s="253" t="s">
        <v>92</v>
      </c>
      <c r="D39" s="166" t="s">
        <v>167</v>
      </c>
      <c r="Z39" s="254"/>
      <c r="AG39" s="181"/>
    </row>
    <row r="40" spans="1:43" ht="23.25" x14ac:dyDescent="0.35">
      <c r="G40" s="255"/>
      <c r="H40" s="255"/>
      <c r="I40" s="255"/>
      <c r="J40" s="255"/>
      <c r="K40" s="255"/>
    </row>
    <row r="41" spans="1:43" ht="23.25" x14ac:dyDescent="0.35">
      <c r="H41" s="255"/>
      <c r="I41" s="255"/>
      <c r="J41" s="255"/>
      <c r="K41" s="255"/>
    </row>
    <row r="42" spans="1:43" ht="23.25" x14ac:dyDescent="0.35">
      <c r="G42" s="255"/>
      <c r="H42" s="255"/>
      <c r="I42" s="255"/>
      <c r="J42" s="255"/>
      <c r="K42" s="255"/>
    </row>
    <row r="43" spans="1:43" ht="23.25" x14ac:dyDescent="0.35">
      <c r="G43" s="255"/>
      <c r="H43" s="255"/>
      <c r="I43" s="255"/>
      <c r="J43" s="255"/>
      <c r="K43" s="255"/>
    </row>
    <row r="44" spans="1:43" ht="23.25" x14ac:dyDescent="0.35">
      <c r="G44" s="255"/>
      <c r="H44" s="255"/>
      <c r="I44" s="255"/>
      <c r="J44" s="255"/>
      <c r="K44" s="255"/>
    </row>
    <row r="45" spans="1:43" ht="23.25" x14ac:dyDescent="0.35">
      <c r="G45" s="255"/>
      <c r="H45" s="255"/>
      <c r="I45" s="255"/>
      <c r="J45" s="255"/>
      <c r="K45" s="255"/>
    </row>
  </sheetData>
  <sheetProtection selectLockedCells="1"/>
  <mergeCells count="24">
    <mergeCell ref="C5:G5"/>
    <mergeCell ref="R5:T5"/>
    <mergeCell ref="U5:Z5"/>
    <mergeCell ref="C2:G2"/>
    <mergeCell ref="C3:G3"/>
    <mergeCell ref="C4:G4"/>
    <mergeCell ref="R4:T4"/>
    <mergeCell ref="U4:Z4"/>
    <mergeCell ref="D6:E6"/>
    <mergeCell ref="R6:T6"/>
    <mergeCell ref="U6:Z6"/>
    <mergeCell ref="D7:E7"/>
    <mergeCell ref="R7:T7"/>
    <mergeCell ref="U7:Z7"/>
    <mergeCell ref="A34:Z34"/>
    <mergeCell ref="A35:Z35"/>
    <mergeCell ref="A36:Z36"/>
    <mergeCell ref="A10:B10"/>
    <mergeCell ref="C10:I10"/>
    <mergeCell ref="J10:T10"/>
    <mergeCell ref="V10:Z10"/>
    <mergeCell ref="A11:B11"/>
    <mergeCell ref="A33:B33"/>
    <mergeCell ref="C33:Z33"/>
  </mergeCells>
  <conditionalFormatting sqref="T12:T31">
    <cfRule type="cellIs" dxfId="3" priority="4" stopIfTrue="1" operator="equal">
      <formula>"x"</formula>
    </cfRule>
  </conditionalFormatting>
  <conditionalFormatting sqref="B12:C31 J12:J31 L12:O31 R12:R31 T12:T31">
    <cfRule type="notContainsBlanks" dxfId="2" priority="3">
      <formula>LEN(TRIM(B12))&gt;0</formula>
    </cfRule>
  </conditionalFormatting>
  <conditionalFormatting sqref="V12:W31">
    <cfRule type="notContainsBlanks" dxfId="1" priority="2">
      <formula>LEN(TRIM(V12))&gt;0</formula>
    </cfRule>
  </conditionalFormatting>
  <conditionalFormatting sqref="Y12:Z31">
    <cfRule type="notContainsBlanks" dxfId="0" priority="1">
      <formula>LEN(TRIM(Y12))&gt;0</formula>
    </cfRule>
  </conditionalFormatting>
  <printOptions horizontalCentered="1"/>
  <pageMargins left="0" right="0" top="0.9" bottom="0.65" header="0.5" footer="0.25"/>
  <pageSetup paperSize="17" scale="34" orientation="landscape" r:id="rId1"/>
  <headerFooter alignWithMargins="0">
    <oddHeader>&amp;C&amp;"Arial,Bold"&amp;36CONSTRAINT CAPACITY ESTIMATE
&amp;26(Constraint Level Analysis by Operation)
GP-9 RUN@RATE
Worksheet
Attachment C-3
Analysis of Constraint Process:Sub-Assembly</oddHeader>
    <oddFooter>&amp;L&amp;14AT-1960 - C3
October 2017&amp;R&amp;14Allison Transmission File Address
www.allisontransmission.com &gt; Suppliers &gt; Purchasing, Packaging and Logistics Forms &gt; General Procedures (GPs) &gt; AT-1960-C3_Constraint Capacity Estimate</oddFooter>
  </headerFooter>
  <colBreaks count="1" manualBreakCount="1">
    <brk id="26"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45"/>
  <sheetViews>
    <sheetView showGridLines="0" zoomScale="50" zoomScaleNormal="50" workbookViewId="0">
      <selection activeCell="AA7" sqref="AA7"/>
    </sheetView>
  </sheetViews>
  <sheetFormatPr defaultRowHeight="15.75" x14ac:dyDescent="0.25"/>
  <cols>
    <col min="1" max="1" width="5.85546875" style="179" customWidth="1"/>
    <col min="2" max="2" width="40.140625" style="179" customWidth="1"/>
    <col min="3" max="3" width="13.140625" style="179" customWidth="1"/>
    <col min="4" max="4" width="20.42578125" style="179" customWidth="1"/>
    <col min="5" max="5" width="18.42578125" style="179" customWidth="1"/>
    <col min="6" max="6" width="17.140625" style="179" customWidth="1"/>
    <col min="7" max="7" width="18" style="179" customWidth="1"/>
    <col min="8" max="8" width="19.85546875" style="179" customWidth="1"/>
    <col min="9" max="9" width="22.7109375" style="179" customWidth="1"/>
    <col min="10" max="10" width="21.7109375" style="179" customWidth="1"/>
    <col min="11" max="11" width="26.42578125" style="179" customWidth="1"/>
    <col min="12" max="12" width="20.7109375" style="179" customWidth="1"/>
    <col min="13" max="13" width="13.85546875" style="179" hidden="1" customWidth="1"/>
    <col min="14" max="14" width="13.140625" style="179" hidden="1" customWidth="1"/>
    <col min="15" max="15" width="17" style="179" customWidth="1"/>
    <col min="16" max="16" width="15.140625" style="179" customWidth="1"/>
    <col min="17" max="17" width="24.140625" style="179" customWidth="1"/>
    <col min="18" max="18" width="20.5703125" style="179" customWidth="1"/>
    <col min="19" max="19" width="22.42578125" style="179" customWidth="1"/>
    <col min="20" max="20" width="19.28515625" style="179" customWidth="1"/>
    <col min="21" max="21" width="10.42578125" style="179" customWidth="1"/>
    <col min="22" max="22" width="14" style="179" customWidth="1"/>
    <col min="23" max="23" width="13.140625" style="179" customWidth="1"/>
    <col min="24" max="24" width="13.85546875" style="179" customWidth="1"/>
    <col min="25" max="25" width="12.140625" style="179" customWidth="1"/>
    <col min="26" max="26" width="11.5703125" style="179" customWidth="1"/>
    <col min="27" max="32" width="9.140625" style="179"/>
    <col min="33" max="33" width="9.140625" style="181"/>
    <col min="34" max="256" width="9.140625" style="179"/>
    <col min="257" max="257" width="5.85546875" style="179" customWidth="1"/>
    <col min="258" max="258" width="37.5703125" style="179" customWidth="1"/>
    <col min="259" max="259" width="12.28515625" style="179" customWidth="1"/>
    <col min="260" max="260" width="16.42578125" style="179" customWidth="1"/>
    <col min="261" max="261" width="14.140625" style="179" customWidth="1"/>
    <col min="262" max="262" width="14.28515625" style="179" customWidth="1"/>
    <col min="263" max="263" width="14.5703125" style="179" customWidth="1"/>
    <col min="264" max="264" width="13.28515625" style="179" customWidth="1"/>
    <col min="265" max="265" width="19.5703125" style="179" customWidth="1"/>
    <col min="266" max="266" width="18" style="179" customWidth="1"/>
    <col min="267" max="267" width="24.42578125" style="179" customWidth="1"/>
    <col min="268" max="268" width="17.5703125" style="179" customWidth="1"/>
    <col min="269" max="270" width="0" style="179" hidden="1" customWidth="1"/>
    <col min="271" max="271" width="15.5703125" style="179" customWidth="1"/>
    <col min="272" max="272" width="15.140625" style="179" customWidth="1"/>
    <col min="273" max="273" width="23.28515625" style="179" customWidth="1"/>
    <col min="274" max="274" width="17.7109375" style="179" customWidth="1"/>
    <col min="275" max="275" width="22.42578125" style="179" customWidth="1"/>
    <col min="276" max="276" width="19.28515625" style="179" customWidth="1"/>
    <col min="277" max="277" width="10.42578125" style="179" customWidth="1"/>
    <col min="278" max="278" width="14" style="179" customWidth="1"/>
    <col min="279" max="279" width="13.140625" style="179" customWidth="1"/>
    <col min="280" max="280" width="13.85546875" style="179" customWidth="1"/>
    <col min="281" max="281" width="12.140625" style="179" customWidth="1"/>
    <col min="282" max="282" width="11.5703125" style="179" customWidth="1"/>
    <col min="283" max="512" width="9.140625" style="179"/>
    <col min="513" max="513" width="5.85546875" style="179" customWidth="1"/>
    <col min="514" max="514" width="37.5703125" style="179" customWidth="1"/>
    <col min="515" max="515" width="12.28515625" style="179" customWidth="1"/>
    <col min="516" max="516" width="16.42578125" style="179" customWidth="1"/>
    <col min="517" max="517" width="14.140625" style="179" customWidth="1"/>
    <col min="518" max="518" width="14.28515625" style="179" customWidth="1"/>
    <col min="519" max="519" width="14.5703125" style="179" customWidth="1"/>
    <col min="520" max="520" width="13.28515625" style="179" customWidth="1"/>
    <col min="521" max="521" width="19.5703125" style="179" customWidth="1"/>
    <col min="522" max="522" width="18" style="179" customWidth="1"/>
    <col min="523" max="523" width="24.42578125" style="179" customWidth="1"/>
    <col min="524" max="524" width="17.5703125" style="179" customWidth="1"/>
    <col min="525" max="526" width="0" style="179" hidden="1" customWidth="1"/>
    <col min="527" max="527" width="15.5703125" style="179" customWidth="1"/>
    <col min="528" max="528" width="15.140625" style="179" customWidth="1"/>
    <col min="529" max="529" width="23.28515625" style="179" customWidth="1"/>
    <col min="530" max="530" width="17.7109375" style="179" customWidth="1"/>
    <col min="531" max="531" width="22.42578125" style="179" customWidth="1"/>
    <col min="532" max="532" width="19.28515625" style="179" customWidth="1"/>
    <col min="533" max="533" width="10.42578125" style="179" customWidth="1"/>
    <col min="534" max="534" width="14" style="179" customWidth="1"/>
    <col min="535" max="535" width="13.140625" style="179" customWidth="1"/>
    <col min="536" max="536" width="13.85546875" style="179" customWidth="1"/>
    <col min="537" max="537" width="12.140625" style="179" customWidth="1"/>
    <col min="538" max="538" width="11.5703125" style="179" customWidth="1"/>
    <col min="539" max="768" width="9.140625" style="179"/>
    <col min="769" max="769" width="5.85546875" style="179" customWidth="1"/>
    <col min="770" max="770" width="37.5703125" style="179" customWidth="1"/>
    <col min="771" max="771" width="12.28515625" style="179" customWidth="1"/>
    <col min="772" max="772" width="16.42578125" style="179" customWidth="1"/>
    <col min="773" max="773" width="14.140625" style="179" customWidth="1"/>
    <col min="774" max="774" width="14.28515625" style="179" customWidth="1"/>
    <col min="775" max="775" width="14.5703125" style="179" customWidth="1"/>
    <col min="776" max="776" width="13.28515625" style="179" customWidth="1"/>
    <col min="777" max="777" width="19.5703125" style="179" customWidth="1"/>
    <col min="778" max="778" width="18" style="179" customWidth="1"/>
    <col min="779" max="779" width="24.42578125" style="179" customWidth="1"/>
    <col min="780" max="780" width="17.5703125" style="179" customWidth="1"/>
    <col min="781" max="782" width="0" style="179" hidden="1" customWidth="1"/>
    <col min="783" max="783" width="15.5703125" style="179" customWidth="1"/>
    <col min="784" max="784" width="15.140625" style="179" customWidth="1"/>
    <col min="785" max="785" width="23.28515625" style="179" customWidth="1"/>
    <col min="786" max="786" width="17.7109375" style="179" customWidth="1"/>
    <col min="787" max="787" width="22.42578125" style="179" customWidth="1"/>
    <col min="788" max="788" width="19.28515625" style="179" customWidth="1"/>
    <col min="789" max="789" width="10.42578125" style="179" customWidth="1"/>
    <col min="790" max="790" width="14" style="179" customWidth="1"/>
    <col min="791" max="791" width="13.140625" style="179" customWidth="1"/>
    <col min="792" max="792" width="13.85546875" style="179" customWidth="1"/>
    <col min="793" max="793" width="12.140625" style="179" customWidth="1"/>
    <col min="794" max="794" width="11.5703125" style="179" customWidth="1"/>
    <col min="795" max="1024" width="9.140625" style="179"/>
    <col min="1025" max="1025" width="5.85546875" style="179" customWidth="1"/>
    <col min="1026" max="1026" width="37.5703125" style="179" customWidth="1"/>
    <col min="1027" max="1027" width="12.28515625" style="179" customWidth="1"/>
    <col min="1028" max="1028" width="16.42578125" style="179" customWidth="1"/>
    <col min="1029" max="1029" width="14.140625" style="179" customWidth="1"/>
    <col min="1030" max="1030" width="14.28515625" style="179" customWidth="1"/>
    <col min="1031" max="1031" width="14.5703125" style="179" customWidth="1"/>
    <col min="1032" max="1032" width="13.28515625" style="179" customWidth="1"/>
    <col min="1033" max="1033" width="19.5703125" style="179" customWidth="1"/>
    <col min="1034" max="1034" width="18" style="179" customWidth="1"/>
    <col min="1035" max="1035" width="24.42578125" style="179" customWidth="1"/>
    <col min="1036" max="1036" width="17.5703125" style="179" customWidth="1"/>
    <col min="1037" max="1038" width="0" style="179" hidden="1" customWidth="1"/>
    <col min="1039" max="1039" width="15.5703125" style="179" customWidth="1"/>
    <col min="1040" max="1040" width="15.140625" style="179" customWidth="1"/>
    <col min="1041" max="1041" width="23.28515625" style="179" customWidth="1"/>
    <col min="1042" max="1042" width="17.7109375" style="179" customWidth="1"/>
    <col min="1043" max="1043" width="22.42578125" style="179" customWidth="1"/>
    <col min="1044" max="1044" width="19.28515625" style="179" customWidth="1"/>
    <col min="1045" max="1045" width="10.42578125" style="179" customWidth="1"/>
    <col min="1046" max="1046" width="14" style="179" customWidth="1"/>
    <col min="1047" max="1047" width="13.140625" style="179" customWidth="1"/>
    <col min="1048" max="1048" width="13.85546875" style="179" customWidth="1"/>
    <col min="1049" max="1049" width="12.140625" style="179" customWidth="1"/>
    <col min="1050" max="1050" width="11.5703125" style="179" customWidth="1"/>
    <col min="1051" max="1280" width="9.140625" style="179"/>
    <col min="1281" max="1281" width="5.85546875" style="179" customWidth="1"/>
    <col min="1282" max="1282" width="37.5703125" style="179" customWidth="1"/>
    <col min="1283" max="1283" width="12.28515625" style="179" customWidth="1"/>
    <col min="1284" max="1284" width="16.42578125" style="179" customWidth="1"/>
    <col min="1285" max="1285" width="14.140625" style="179" customWidth="1"/>
    <col min="1286" max="1286" width="14.28515625" style="179" customWidth="1"/>
    <col min="1287" max="1287" width="14.5703125" style="179" customWidth="1"/>
    <col min="1288" max="1288" width="13.28515625" style="179" customWidth="1"/>
    <col min="1289" max="1289" width="19.5703125" style="179" customWidth="1"/>
    <col min="1290" max="1290" width="18" style="179" customWidth="1"/>
    <col min="1291" max="1291" width="24.42578125" style="179" customWidth="1"/>
    <col min="1292" max="1292" width="17.5703125" style="179" customWidth="1"/>
    <col min="1293" max="1294" width="0" style="179" hidden="1" customWidth="1"/>
    <col min="1295" max="1295" width="15.5703125" style="179" customWidth="1"/>
    <col min="1296" max="1296" width="15.140625" style="179" customWidth="1"/>
    <col min="1297" max="1297" width="23.28515625" style="179" customWidth="1"/>
    <col min="1298" max="1298" width="17.7109375" style="179" customWidth="1"/>
    <col min="1299" max="1299" width="22.42578125" style="179" customWidth="1"/>
    <col min="1300" max="1300" width="19.28515625" style="179" customWidth="1"/>
    <col min="1301" max="1301" width="10.42578125" style="179" customWidth="1"/>
    <col min="1302" max="1302" width="14" style="179" customWidth="1"/>
    <col min="1303" max="1303" width="13.140625" style="179" customWidth="1"/>
    <col min="1304" max="1304" width="13.85546875" style="179" customWidth="1"/>
    <col min="1305" max="1305" width="12.140625" style="179" customWidth="1"/>
    <col min="1306" max="1306" width="11.5703125" style="179" customWidth="1"/>
    <col min="1307" max="1536" width="9.140625" style="179"/>
    <col min="1537" max="1537" width="5.85546875" style="179" customWidth="1"/>
    <col min="1538" max="1538" width="37.5703125" style="179" customWidth="1"/>
    <col min="1539" max="1539" width="12.28515625" style="179" customWidth="1"/>
    <col min="1540" max="1540" width="16.42578125" style="179" customWidth="1"/>
    <col min="1541" max="1541" width="14.140625" style="179" customWidth="1"/>
    <col min="1542" max="1542" width="14.28515625" style="179" customWidth="1"/>
    <col min="1543" max="1543" width="14.5703125" style="179" customWidth="1"/>
    <col min="1544" max="1544" width="13.28515625" style="179" customWidth="1"/>
    <col min="1545" max="1545" width="19.5703125" style="179" customWidth="1"/>
    <col min="1546" max="1546" width="18" style="179" customWidth="1"/>
    <col min="1547" max="1547" width="24.42578125" style="179" customWidth="1"/>
    <col min="1548" max="1548" width="17.5703125" style="179" customWidth="1"/>
    <col min="1549" max="1550" width="0" style="179" hidden="1" customWidth="1"/>
    <col min="1551" max="1551" width="15.5703125" style="179" customWidth="1"/>
    <col min="1552" max="1552" width="15.140625" style="179" customWidth="1"/>
    <col min="1553" max="1553" width="23.28515625" style="179" customWidth="1"/>
    <col min="1554" max="1554" width="17.7109375" style="179" customWidth="1"/>
    <col min="1555" max="1555" width="22.42578125" style="179" customWidth="1"/>
    <col min="1556" max="1556" width="19.28515625" style="179" customWidth="1"/>
    <col min="1557" max="1557" width="10.42578125" style="179" customWidth="1"/>
    <col min="1558" max="1558" width="14" style="179" customWidth="1"/>
    <col min="1559" max="1559" width="13.140625" style="179" customWidth="1"/>
    <col min="1560" max="1560" width="13.85546875" style="179" customWidth="1"/>
    <col min="1561" max="1561" width="12.140625" style="179" customWidth="1"/>
    <col min="1562" max="1562" width="11.5703125" style="179" customWidth="1"/>
    <col min="1563" max="1792" width="9.140625" style="179"/>
    <col min="1793" max="1793" width="5.85546875" style="179" customWidth="1"/>
    <col min="1794" max="1794" width="37.5703125" style="179" customWidth="1"/>
    <col min="1795" max="1795" width="12.28515625" style="179" customWidth="1"/>
    <col min="1796" max="1796" width="16.42578125" style="179" customWidth="1"/>
    <col min="1797" max="1797" width="14.140625" style="179" customWidth="1"/>
    <col min="1798" max="1798" width="14.28515625" style="179" customWidth="1"/>
    <col min="1799" max="1799" width="14.5703125" style="179" customWidth="1"/>
    <col min="1800" max="1800" width="13.28515625" style="179" customWidth="1"/>
    <col min="1801" max="1801" width="19.5703125" style="179" customWidth="1"/>
    <col min="1802" max="1802" width="18" style="179" customWidth="1"/>
    <col min="1803" max="1803" width="24.42578125" style="179" customWidth="1"/>
    <col min="1804" max="1804" width="17.5703125" style="179" customWidth="1"/>
    <col min="1805" max="1806" width="0" style="179" hidden="1" customWidth="1"/>
    <col min="1807" max="1807" width="15.5703125" style="179" customWidth="1"/>
    <col min="1808" max="1808" width="15.140625" style="179" customWidth="1"/>
    <col min="1809" max="1809" width="23.28515625" style="179" customWidth="1"/>
    <col min="1810" max="1810" width="17.7109375" style="179" customWidth="1"/>
    <col min="1811" max="1811" width="22.42578125" style="179" customWidth="1"/>
    <col min="1812" max="1812" width="19.28515625" style="179" customWidth="1"/>
    <col min="1813" max="1813" width="10.42578125" style="179" customWidth="1"/>
    <col min="1814" max="1814" width="14" style="179" customWidth="1"/>
    <col min="1815" max="1815" width="13.140625" style="179" customWidth="1"/>
    <col min="1816" max="1816" width="13.85546875" style="179" customWidth="1"/>
    <col min="1817" max="1817" width="12.140625" style="179" customWidth="1"/>
    <col min="1818" max="1818" width="11.5703125" style="179" customWidth="1"/>
    <col min="1819" max="2048" width="9.140625" style="179"/>
    <col min="2049" max="2049" width="5.85546875" style="179" customWidth="1"/>
    <col min="2050" max="2050" width="37.5703125" style="179" customWidth="1"/>
    <col min="2051" max="2051" width="12.28515625" style="179" customWidth="1"/>
    <col min="2052" max="2052" width="16.42578125" style="179" customWidth="1"/>
    <col min="2053" max="2053" width="14.140625" style="179" customWidth="1"/>
    <col min="2054" max="2054" width="14.28515625" style="179" customWidth="1"/>
    <col min="2055" max="2055" width="14.5703125" style="179" customWidth="1"/>
    <col min="2056" max="2056" width="13.28515625" style="179" customWidth="1"/>
    <col min="2057" max="2057" width="19.5703125" style="179" customWidth="1"/>
    <col min="2058" max="2058" width="18" style="179" customWidth="1"/>
    <col min="2059" max="2059" width="24.42578125" style="179" customWidth="1"/>
    <col min="2060" max="2060" width="17.5703125" style="179" customWidth="1"/>
    <col min="2061" max="2062" width="0" style="179" hidden="1" customWidth="1"/>
    <col min="2063" max="2063" width="15.5703125" style="179" customWidth="1"/>
    <col min="2064" max="2064" width="15.140625" style="179" customWidth="1"/>
    <col min="2065" max="2065" width="23.28515625" style="179" customWidth="1"/>
    <col min="2066" max="2066" width="17.7109375" style="179" customWidth="1"/>
    <col min="2067" max="2067" width="22.42578125" style="179" customWidth="1"/>
    <col min="2068" max="2068" width="19.28515625" style="179" customWidth="1"/>
    <col min="2069" max="2069" width="10.42578125" style="179" customWidth="1"/>
    <col min="2070" max="2070" width="14" style="179" customWidth="1"/>
    <col min="2071" max="2071" width="13.140625" style="179" customWidth="1"/>
    <col min="2072" max="2072" width="13.85546875" style="179" customWidth="1"/>
    <col min="2073" max="2073" width="12.140625" style="179" customWidth="1"/>
    <col min="2074" max="2074" width="11.5703125" style="179" customWidth="1"/>
    <col min="2075" max="2304" width="9.140625" style="179"/>
    <col min="2305" max="2305" width="5.85546875" style="179" customWidth="1"/>
    <col min="2306" max="2306" width="37.5703125" style="179" customWidth="1"/>
    <col min="2307" max="2307" width="12.28515625" style="179" customWidth="1"/>
    <col min="2308" max="2308" width="16.42578125" style="179" customWidth="1"/>
    <col min="2309" max="2309" width="14.140625" style="179" customWidth="1"/>
    <col min="2310" max="2310" width="14.28515625" style="179" customWidth="1"/>
    <col min="2311" max="2311" width="14.5703125" style="179" customWidth="1"/>
    <col min="2312" max="2312" width="13.28515625" style="179" customWidth="1"/>
    <col min="2313" max="2313" width="19.5703125" style="179" customWidth="1"/>
    <col min="2314" max="2314" width="18" style="179" customWidth="1"/>
    <col min="2315" max="2315" width="24.42578125" style="179" customWidth="1"/>
    <col min="2316" max="2316" width="17.5703125" style="179" customWidth="1"/>
    <col min="2317" max="2318" width="0" style="179" hidden="1" customWidth="1"/>
    <col min="2319" max="2319" width="15.5703125" style="179" customWidth="1"/>
    <col min="2320" max="2320" width="15.140625" style="179" customWidth="1"/>
    <col min="2321" max="2321" width="23.28515625" style="179" customWidth="1"/>
    <col min="2322" max="2322" width="17.7109375" style="179" customWidth="1"/>
    <col min="2323" max="2323" width="22.42578125" style="179" customWidth="1"/>
    <col min="2324" max="2324" width="19.28515625" style="179" customWidth="1"/>
    <col min="2325" max="2325" width="10.42578125" style="179" customWidth="1"/>
    <col min="2326" max="2326" width="14" style="179" customWidth="1"/>
    <col min="2327" max="2327" width="13.140625" style="179" customWidth="1"/>
    <col min="2328" max="2328" width="13.85546875" style="179" customWidth="1"/>
    <col min="2329" max="2329" width="12.140625" style="179" customWidth="1"/>
    <col min="2330" max="2330" width="11.5703125" style="179" customWidth="1"/>
    <col min="2331" max="2560" width="9.140625" style="179"/>
    <col min="2561" max="2561" width="5.85546875" style="179" customWidth="1"/>
    <col min="2562" max="2562" width="37.5703125" style="179" customWidth="1"/>
    <col min="2563" max="2563" width="12.28515625" style="179" customWidth="1"/>
    <col min="2564" max="2564" width="16.42578125" style="179" customWidth="1"/>
    <col min="2565" max="2565" width="14.140625" style="179" customWidth="1"/>
    <col min="2566" max="2566" width="14.28515625" style="179" customWidth="1"/>
    <col min="2567" max="2567" width="14.5703125" style="179" customWidth="1"/>
    <col min="2568" max="2568" width="13.28515625" style="179" customWidth="1"/>
    <col min="2569" max="2569" width="19.5703125" style="179" customWidth="1"/>
    <col min="2570" max="2570" width="18" style="179" customWidth="1"/>
    <col min="2571" max="2571" width="24.42578125" style="179" customWidth="1"/>
    <col min="2572" max="2572" width="17.5703125" style="179" customWidth="1"/>
    <col min="2573" max="2574" width="0" style="179" hidden="1" customWidth="1"/>
    <col min="2575" max="2575" width="15.5703125" style="179" customWidth="1"/>
    <col min="2576" max="2576" width="15.140625" style="179" customWidth="1"/>
    <col min="2577" max="2577" width="23.28515625" style="179" customWidth="1"/>
    <col min="2578" max="2578" width="17.7109375" style="179" customWidth="1"/>
    <col min="2579" max="2579" width="22.42578125" style="179" customWidth="1"/>
    <col min="2580" max="2580" width="19.28515625" style="179" customWidth="1"/>
    <col min="2581" max="2581" width="10.42578125" style="179" customWidth="1"/>
    <col min="2582" max="2582" width="14" style="179" customWidth="1"/>
    <col min="2583" max="2583" width="13.140625" style="179" customWidth="1"/>
    <col min="2584" max="2584" width="13.85546875" style="179" customWidth="1"/>
    <col min="2585" max="2585" width="12.140625" style="179" customWidth="1"/>
    <col min="2586" max="2586" width="11.5703125" style="179" customWidth="1"/>
    <col min="2587" max="2816" width="9.140625" style="179"/>
    <col min="2817" max="2817" width="5.85546875" style="179" customWidth="1"/>
    <col min="2818" max="2818" width="37.5703125" style="179" customWidth="1"/>
    <col min="2819" max="2819" width="12.28515625" style="179" customWidth="1"/>
    <col min="2820" max="2820" width="16.42578125" style="179" customWidth="1"/>
    <col min="2821" max="2821" width="14.140625" style="179" customWidth="1"/>
    <col min="2822" max="2822" width="14.28515625" style="179" customWidth="1"/>
    <col min="2823" max="2823" width="14.5703125" style="179" customWidth="1"/>
    <col min="2824" max="2824" width="13.28515625" style="179" customWidth="1"/>
    <col min="2825" max="2825" width="19.5703125" style="179" customWidth="1"/>
    <col min="2826" max="2826" width="18" style="179" customWidth="1"/>
    <col min="2827" max="2827" width="24.42578125" style="179" customWidth="1"/>
    <col min="2828" max="2828" width="17.5703125" style="179" customWidth="1"/>
    <col min="2829" max="2830" width="0" style="179" hidden="1" customWidth="1"/>
    <col min="2831" max="2831" width="15.5703125" style="179" customWidth="1"/>
    <col min="2832" max="2832" width="15.140625" style="179" customWidth="1"/>
    <col min="2833" max="2833" width="23.28515625" style="179" customWidth="1"/>
    <col min="2834" max="2834" width="17.7109375" style="179" customWidth="1"/>
    <col min="2835" max="2835" width="22.42578125" style="179" customWidth="1"/>
    <col min="2836" max="2836" width="19.28515625" style="179" customWidth="1"/>
    <col min="2837" max="2837" width="10.42578125" style="179" customWidth="1"/>
    <col min="2838" max="2838" width="14" style="179" customWidth="1"/>
    <col min="2839" max="2839" width="13.140625" style="179" customWidth="1"/>
    <col min="2840" max="2840" width="13.85546875" style="179" customWidth="1"/>
    <col min="2841" max="2841" width="12.140625" style="179" customWidth="1"/>
    <col min="2842" max="2842" width="11.5703125" style="179" customWidth="1"/>
    <col min="2843" max="3072" width="9.140625" style="179"/>
    <col min="3073" max="3073" width="5.85546875" style="179" customWidth="1"/>
    <col min="3074" max="3074" width="37.5703125" style="179" customWidth="1"/>
    <col min="3075" max="3075" width="12.28515625" style="179" customWidth="1"/>
    <col min="3076" max="3076" width="16.42578125" style="179" customWidth="1"/>
    <col min="3077" max="3077" width="14.140625" style="179" customWidth="1"/>
    <col min="3078" max="3078" width="14.28515625" style="179" customWidth="1"/>
    <col min="3079" max="3079" width="14.5703125" style="179" customWidth="1"/>
    <col min="3080" max="3080" width="13.28515625" style="179" customWidth="1"/>
    <col min="3081" max="3081" width="19.5703125" style="179" customWidth="1"/>
    <col min="3082" max="3082" width="18" style="179" customWidth="1"/>
    <col min="3083" max="3083" width="24.42578125" style="179" customWidth="1"/>
    <col min="3084" max="3084" width="17.5703125" style="179" customWidth="1"/>
    <col min="3085" max="3086" width="0" style="179" hidden="1" customWidth="1"/>
    <col min="3087" max="3087" width="15.5703125" style="179" customWidth="1"/>
    <col min="3088" max="3088" width="15.140625" style="179" customWidth="1"/>
    <col min="3089" max="3089" width="23.28515625" style="179" customWidth="1"/>
    <col min="3090" max="3090" width="17.7109375" style="179" customWidth="1"/>
    <col min="3091" max="3091" width="22.42578125" style="179" customWidth="1"/>
    <col min="3092" max="3092" width="19.28515625" style="179" customWidth="1"/>
    <col min="3093" max="3093" width="10.42578125" style="179" customWidth="1"/>
    <col min="3094" max="3094" width="14" style="179" customWidth="1"/>
    <col min="3095" max="3095" width="13.140625" style="179" customWidth="1"/>
    <col min="3096" max="3096" width="13.85546875" style="179" customWidth="1"/>
    <col min="3097" max="3097" width="12.140625" style="179" customWidth="1"/>
    <col min="3098" max="3098" width="11.5703125" style="179" customWidth="1"/>
    <col min="3099" max="3328" width="9.140625" style="179"/>
    <col min="3329" max="3329" width="5.85546875" style="179" customWidth="1"/>
    <col min="3330" max="3330" width="37.5703125" style="179" customWidth="1"/>
    <col min="3331" max="3331" width="12.28515625" style="179" customWidth="1"/>
    <col min="3332" max="3332" width="16.42578125" style="179" customWidth="1"/>
    <col min="3333" max="3333" width="14.140625" style="179" customWidth="1"/>
    <col min="3334" max="3334" width="14.28515625" style="179" customWidth="1"/>
    <col min="3335" max="3335" width="14.5703125" style="179" customWidth="1"/>
    <col min="3336" max="3336" width="13.28515625" style="179" customWidth="1"/>
    <col min="3337" max="3337" width="19.5703125" style="179" customWidth="1"/>
    <col min="3338" max="3338" width="18" style="179" customWidth="1"/>
    <col min="3339" max="3339" width="24.42578125" style="179" customWidth="1"/>
    <col min="3340" max="3340" width="17.5703125" style="179" customWidth="1"/>
    <col min="3341" max="3342" width="0" style="179" hidden="1" customWidth="1"/>
    <col min="3343" max="3343" width="15.5703125" style="179" customWidth="1"/>
    <col min="3344" max="3344" width="15.140625" style="179" customWidth="1"/>
    <col min="3345" max="3345" width="23.28515625" style="179" customWidth="1"/>
    <col min="3346" max="3346" width="17.7109375" style="179" customWidth="1"/>
    <col min="3347" max="3347" width="22.42578125" style="179" customWidth="1"/>
    <col min="3348" max="3348" width="19.28515625" style="179" customWidth="1"/>
    <col min="3349" max="3349" width="10.42578125" style="179" customWidth="1"/>
    <col min="3350" max="3350" width="14" style="179" customWidth="1"/>
    <col min="3351" max="3351" width="13.140625" style="179" customWidth="1"/>
    <col min="3352" max="3352" width="13.85546875" style="179" customWidth="1"/>
    <col min="3353" max="3353" width="12.140625" style="179" customWidth="1"/>
    <col min="3354" max="3354" width="11.5703125" style="179" customWidth="1"/>
    <col min="3355" max="3584" width="9.140625" style="179"/>
    <col min="3585" max="3585" width="5.85546875" style="179" customWidth="1"/>
    <col min="3586" max="3586" width="37.5703125" style="179" customWidth="1"/>
    <col min="3587" max="3587" width="12.28515625" style="179" customWidth="1"/>
    <col min="3588" max="3588" width="16.42578125" style="179" customWidth="1"/>
    <col min="3589" max="3589" width="14.140625" style="179" customWidth="1"/>
    <col min="3590" max="3590" width="14.28515625" style="179" customWidth="1"/>
    <col min="3591" max="3591" width="14.5703125" style="179" customWidth="1"/>
    <col min="3592" max="3592" width="13.28515625" style="179" customWidth="1"/>
    <col min="3593" max="3593" width="19.5703125" style="179" customWidth="1"/>
    <col min="3594" max="3594" width="18" style="179" customWidth="1"/>
    <col min="3595" max="3595" width="24.42578125" style="179" customWidth="1"/>
    <col min="3596" max="3596" width="17.5703125" style="179" customWidth="1"/>
    <col min="3597" max="3598" width="0" style="179" hidden="1" customWidth="1"/>
    <col min="3599" max="3599" width="15.5703125" style="179" customWidth="1"/>
    <col min="3600" max="3600" width="15.140625" style="179" customWidth="1"/>
    <col min="3601" max="3601" width="23.28515625" style="179" customWidth="1"/>
    <col min="3602" max="3602" width="17.7109375" style="179" customWidth="1"/>
    <col min="3603" max="3603" width="22.42578125" style="179" customWidth="1"/>
    <col min="3604" max="3604" width="19.28515625" style="179" customWidth="1"/>
    <col min="3605" max="3605" width="10.42578125" style="179" customWidth="1"/>
    <col min="3606" max="3606" width="14" style="179" customWidth="1"/>
    <col min="3607" max="3607" width="13.140625" style="179" customWidth="1"/>
    <col min="3608" max="3608" width="13.85546875" style="179" customWidth="1"/>
    <col min="3609" max="3609" width="12.140625" style="179" customWidth="1"/>
    <col min="3610" max="3610" width="11.5703125" style="179" customWidth="1"/>
    <col min="3611" max="3840" width="9.140625" style="179"/>
    <col min="3841" max="3841" width="5.85546875" style="179" customWidth="1"/>
    <col min="3842" max="3842" width="37.5703125" style="179" customWidth="1"/>
    <col min="3843" max="3843" width="12.28515625" style="179" customWidth="1"/>
    <col min="3844" max="3844" width="16.42578125" style="179" customWidth="1"/>
    <col min="3845" max="3845" width="14.140625" style="179" customWidth="1"/>
    <col min="3846" max="3846" width="14.28515625" style="179" customWidth="1"/>
    <col min="3847" max="3847" width="14.5703125" style="179" customWidth="1"/>
    <col min="3848" max="3848" width="13.28515625" style="179" customWidth="1"/>
    <col min="3849" max="3849" width="19.5703125" style="179" customWidth="1"/>
    <col min="3850" max="3850" width="18" style="179" customWidth="1"/>
    <col min="3851" max="3851" width="24.42578125" style="179" customWidth="1"/>
    <col min="3852" max="3852" width="17.5703125" style="179" customWidth="1"/>
    <col min="3853" max="3854" width="0" style="179" hidden="1" customWidth="1"/>
    <col min="3855" max="3855" width="15.5703125" style="179" customWidth="1"/>
    <col min="3856" max="3856" width="15.140625" style="179" customWidth="1"/>
    <col min="3857" max="3857" width="23.28515625" style="179" customWidth="1"/>
    <col min="3858" max="3858" width="17.7109375" style="179" customWidth="1"/>
    <col min="3859" max="3859" width="22.42578125" style="179" customWidth="1"/>
    <col min="3860" max="3860" width="19.28515625" style="179" customWidth="1"/>
    <col min="3861" max="3861" width="10.42578125" style="179" customWidth="1"/>
    <col min="3862" max="3862" width="14" style="179" customWidth="1"/>
    <col min="3863" max="3863" width="13.140625" style="179" customWidth="1"/>
    <col min="3864" max="3864" width="13.85546875" style="179" customWidth="1"/>
    <col min="3865" max="3865" width="12.140625" style="179" customWidth="1"/>
    <col min="3866" max="3866" width="11.5703125" style="179" customWidth="1"/>
    <col min="3867" max="4096" width="9.140625" style="179"/>
    <col min="4097" max="4097" width="5.85546875" style="179" customWidth="1"/>
    <col min="4098" max="4098" width="37.5703125" style="179" customWidth="1"/>
    <col min="4099" max="4099" width="12.28515625" style="179" customWidth="1"/>
    <col min="4100" max="4100" width="16.42578125" style="179" customWidth="1"/>
    <col min="4101" max="4101" width="14.140625" style="179" customWidth="1"/>
    <col min="4102" max="4102" width="14.28515625" style="179" customWidth="1"/>
    <col min="4103" max="4103" width="14.5703125" style="179" customWidth="1"/>
    <col min="4104" max="4104" width="13.28515625" style="179" customWidth="1"/>
    <col min="4105" max="4105" width="19.5703125" style="179" customWidth="1"/>
    <col min="4106" max="4106" width="18" style="179" customWidth="1"/>
    <col min="4107" max="4107" width="24.42578125" style="179" customWidth="1"/>
    <col min="4108" max="4108" width="17.5703125" style="179" customWidth="1"/>
    <col min="4109" max="4110" width="0" style="179" hidden="1" customWidth="1"/>
    <col min="4111" max="4111" width="15.5703125" style="179" customWidth="1"/>
    <col min="4112" max="4112" width="15.140625" style="179" customWidth="1"/>
    <col min="4113" max="4113" width="23.28515625" style="179" customWidth="1"/>
    <col min="4114" max="4114" width="17.7109375" style="179" customWidth="1"/>
    <col min="4115" max="4115" width="22.42578125" style="179" customWidth="1"/>
    <col min="4116" max="4116" width="19.28515625" style="179" customWidth="1"/>
    <col min="4117" max="4117" width="10.42578125" style="179" customWidth="1"/>
    <col min="4118" max="4118" width="14" style="179" customWidth="1"/>
    <col min="4119" max="4119" width="13.140625" style="179" customWidth="1"/>
    <col min="4120" max="4120" width="13.85546875" style="179" customWidth="1"/>
    <col min="4121" max="4121" width="12.140625" style="179" customWidth="1"/>
    <col min="4122" max="4122" width="11.5703125" style="179" customWidth="1"/>
    <col min="4123" max="4352" width="9.140625" style="179"/>
    <col min="4353" max="4353" width="5.85546875" style="179" customWidth="1"/>
    <col min="4354" max="4354" width="37.5703125" style="179" customWidth="1"/>
    <col min="4355" max="4355" width="12.28515625" style="179" customWidth="1"/>
    <col min="4356" max="4356" width="16.42578125" style="179" customWidth="1"/>
    <col min="4357" max="4357" width="14.140625" style="179" customWidth="1"/>
    <col min="4358" max="4358" width="14.28515625" style="179" customWidth="1"/>
    <col min="4359" max="4359" width="14.5703125" style="179" customWidth="1"/>
    <col min="4360" max="4360" width="13.28515625" style="179" customWidth="1"/>
    <col min="4361" max="4361" width="19.5703125" style="179" customWidth="1"/>
    <col min="4362" max="4362" width="18" style="179" customWidth="1"/>
    <col min="4363" max="4363" width="24.42578125" style="179" customWidth="1"/>
    <col min="4364" max="4364" width="17.5703125" style="179" customWidth="1"/>
    <col min="4365" max="4366" width="0" style="179" hidden="1" customWidth="1"/>
    <col min="4367" max="4367" width="15.5703125" style="179" customWidth="1"/>
    <col min="4368" max="4368" width="15.140625" style="179" customWidth="1"/>
    <col min="4369" max="4369" width="23.28515625" style="179" customWidth="1"/>
    <col min="4370" max="4370" width="17.7109375" style="179" customWidth="1"/>
    <col min="4371" max="4371" width="22.42578125" style="179" customWidth="1"/>
    <col min="4372" max="4372" width="19.28515625" style="179" customWidth="1"/>
    <col min="4373" max="4373" width="10.42578125" style="179" customWidth="1"/>
    <col min="4374" max="4374" width="14" style="179" customWidth="1"/>
    <col min="4375" max="4375" width="13.140625" style="179" customWidth="1"/>
    <col min="4376" max="4376" width="13.85546875" style="179" customWidth="1"/>
    <col min="4377" max="4377" width="12.140625" style="179" customWidth="1"/>
    <col min="4378" max="4378" width="11.5703125" style="179" customWidth="1"/>
    <col min="4379" max="4608" width="9.140625" style="179"/>
    <col min="4609" max="4609" width="5.85546875" style="179" customWidth="1"/>
    <col min="4610" max="4610" width="37.5703125" style="179" customWidth="1"/>
    <col min="4611" max="4611" width="12.28515625" style="179" customWidth="1"/>
    <col min="4612" max="4612" width="16.42578125" style="179" customWidth="1"/>
    <col min="4613" max="4613" width="14.140625" style="179" customWidth="1"/>
    <col min="4614" max="4614" width="14.28515625" style="179" customWidth="1"/>
    <col min="4615" max="4615" width="14.5703125" style="179" customWidth="1"/>
    <col min="4616" max="4616" width="13.28515625" style="179" customWidth="1"/>
    <col min="4617" max="4617" width="19.5703125" style="179" customWidth="1"/>
    <col min="4618" max="4618" width="18" style="179" customWidth="1"/>
    <col min="4619" max="4619" width="24.42578125" style="179" customWidth="1"/>
    <col min="4620" max="4620" width="17.5703125" style="179" customWidth="1"/>
    <col min="4621" max="4622" width="0" style="179" hidden="1" customWidth="1"/>
    <col min="4623" max="4623" width="15.5703125" style="179" customWidth="1"/>
    <col min="4624" max="4624" width="15.140625" style="179" customWidth="1"/>
    <col min="4625" max="4625" width="23.28515625" style="179" customWidth="1"/>
    <col min="4626" max="4626" width="17.7109375" style="179" customWidth="1"/>
    <col min="4627" max="4627" width="22.42578125" style="179" customWidth="1"/>
    <col min="4628" max="4628" width="19.28515625" style="179" customWidth="1"/>
    <col min="4629" max="4629" width="10.42578125" style="179" customWidth="1"/>
    <col min="4630" max="4630" width="14" style="179" customWidth="1"/>
    <col min="4631" max="4631" width="13.140625" style="179" customWidth="1"/>
    <col min="4632" max="4632" width="13.85546875" style="179" customWidth="1"/>
    <col min="4633" max="4633" width="12.140625" style="179" customWidth="1"/>
    <col min="4634" max="4634" width="11.5703125" style="179" customWidth="1"/>
    <col min="4635" max="4864" width="9.140625" style="179"/>
    <col min="4865" max="4865" width="5.85546875" style="179" customWidth="1"/>
    <col min="4866" max="4866" width="37.5703125" style="179" customWidth="1"/>
    <col min="4867" max="4867" width="12.28515625" style="179" customWidth="1"/>
    <col min="4868" max="4868" width="16.42578125" style="179" customWidth="1"/>
    <col min="4869" max="4869" width="14.140625" style="179" customWidth="1"/>
    <col min="4870" max="4870" width="14.28515625" style="179" customWidth="1"/>
    <col min="4871" max="4871" width="14.5703125" style="179" customWidth="1"/>
    <col min="4872" max="4872" width="13.28515625" style="179" customWidth="1"/>
    <col min="4873" max="4873" width="19.5703125" style="179" customWidth="1"/>
    <col min="4874" max="4874" width="18" style="179" customWidth="1"/>
    <col min="4875" max="4875" width="24.42578125" style="179" customWidth="1"/>
    <col min="4876" max="4876" width="17.5703125" style="179" customWidth="1"/>
    <col min="4877" max="4878" width="0" style="179" hidden="1" customWidth="1"/>
    <col min="4879" max="4879" width="15.5703125" style="179" customWidth="1"/>
    <col min="4880" max="4880" width="15.140625" style="179" customWidth="1"/>
    <col min="4881" max="4881" width="23.28515625" style="179" customWidth="1"/>
    <col min="4882" max="4882" width="17.7109375" style="179" customWidth="1"/>
    <col min="4883" max="4883" width="22.42578125" style="179" customWidth="1"/>
    <col min="4884" max="4884" width="19.28515625" style="179" customWidth="1"/>
    <col min="4885" max="4885" width="10.42578125" style="179" customWidth="1"/>
    <col min="4886" max="4886" width="14" style="179" customWidth="1"/>
    <col min="4887" max="4887" width="13.140625" style="179" customWidth="1"/>
    <col min="4888" max="4888" width="13.85546875" style="179" customWidth="1"/>
    <col min="4889" max="4889" width="12.140625" style="179" customWidth="1"/>
    <col min="4890" max="4890" width="11.5703125" style="179" customWidth="1"/>
    <col min="4891" max="5120" width="9.140625" style="179"/>
    <col min="5121" max="5121" width="5.85546875" style="179" customWidth="1"/>
    <col min="5122" max="5122" width="37.5703125" style="179" customWidth="1"/>
    <col min="5123" max="5123" width="12.28515625" style="179" customWidth="1"/>
    <col min="5124" max="5124" width="16.42578125" style="179" customWidth="1"/>
    <col min="5125" max="5125" width="14.140625" style="179" customWidth="1"/>
    <col min="5126" max="5126" width="14.28515625" style="179" customWidth="1"/>
    <col min="5127" max="5127" width="14.5703125" style="179" customWidth="1"/>
    <col min="5128" max="5128" width="13.28515625" style="179" customWidth="1"/>
    <col min="5129" max="5129" width="19.5703125" style="179" customWidth="1"/>
    <col min="5130" max="5130" width="18" style="179" customWidth="1"/>
    <col min="5131" max="5131" width="24.42578125" style="179" customWidth="1"/>
    <col min="5132" max="5132" width="17.5703125" style="179" customWidth="1"/>
    <col min="5133" max="5134" width="0" style="179" hidden="1" customWidth="1"/>
    <col min="5135" max="5135" width="15.5703125" style="179" customWidth="1"/>
    <col min="5136" max="5136" width="15.140625" style="179" customWidth="1"/>
    <col min="5137" max="5137" width="23.28515625" style="179" customWidth="1"/>
    <col min="5138" max="5138" width="17.7109375" style="179" customWidth="1"/>
    <col min="5139" max="5139" width="22.42578125" style="179" customWidth="1"/>
    <col min="5140" max="5140" width="19.28515625" style="179" customWidth="1"/>
    <col min="5141" max="5141" width="10.42578125" style="179" customWidth="1"/>
    <col min="5142" max="5142" width="14" style="179" customWidth="1"/>
    <col min="5143" max="5143" width="13.140625" style="179" customWidth="1"/>
    <col min="5144" max="5144" width="13.85546875" style="179" customWidth="1"/>
    <col min="5145" max="5145" width="12.140625" style="179" customWidth="1"/>
    <col min="5146" max="5146" width="11.5703125" style="179" customWidth="1"/>
    <col min="5147" max="5376" width="9.140625" style="179"/>
    <col min="5377" max="5377" width="5.85546875" style="179" customWidth="1"/>
    <col min="5378" max="5378" width="37.5703125" style="179" customWidth="1"/>
    <col min="5379" max="5379" width="12.28515625" style="179" customWidth="1"/>
    <col min="5380" max="5380" width="16.42578125" style="179" customWidth="1"/>
    <col min="5381" max="5381" width="14.140625" style="179" customWidth="1"/>
    <col min="5382" max="5382" width="14.28515625" style="179" customWidth="1"/>
    <col min="5383" max="5383" width="14.5703125" style="179" customWidth="1"/>
    <col min="5384" max="5384" width="13.28515625" style="179" customWidth="1"/>
    <col min="5385" max="5385" width="19.5703125" style="179" customWidth="1"/>
    <col min="5386" max="5386" width="18" style="179" customWidth="1"/>
    <col min="5387" max="5387" width="24.42578125" style="179" customWidth="1"/>
    <col min="5388" max="5388" width="17.5703125" style="179" customWidth="1"/>
    <col min="5389" max="5390" width="0" style="179" hidden="1" customWidth="1"/>
    <col min="5391" max="5391" width="15.5703125" style="179" customWidth="1"/>
    <col min="5392" max="5392" width="15.140625" style="179" customWidth="1"/>
    <col min="5393" max="5393" width="23.28515625" style="179" customWidth="1"/>
    <col min="5394" max="5394" width="17.7109375" style="179" customWidth="1"/>
    <col min="5395" max="5395" width="22.42578125" style="179" customWidth="1"/>
    <col min="5396" max="5396" width="19.28515625" style="179" customWidth="1"/>
    <col min="5397" max="5397" width="10.42578125" style="179" customWidth="1"/>
    <col min="5398" max="5398" width="14" style="179" customWidth="1"/>
    <col min="5399" max="5399" width="13.140625" style="179" customWidth="1"/>
    <col min="5400" max="5400" width="13.85546875" style="179" customWidth="1"/>
    <col min="5401" max="5401" width="12.140625" style="179" customWidth="1"/>
    <col min="5402" max="5402" width="11.5703125" style="179" customWidth="1"/>
    <col min="5403" max="5632" width="9.140625" style="179"/>
    <col min="5633" max="5633" width="5.85546875" style="179" customWidth="1"/>
    <col min="5634" max="5634" width="37.5703125" style="179" customWidth="1"/>
    <col min="5635" max="5635" width="12.28515625" style="179" customWidth="1"/>
    <col min="5636" max="5636" width="16.42578125" style="179" customWidth="1"/>
    <col min="5637" max="5637" width="14.140625" style="179" customWidth="1"/>
    <col min="5638" max="5638" width="14.28515625" style="179" customWidth="1"/>
    <col min="5639" max="5639" width="14.5703125" style="179" customWidth="1"/>
    <col min="5640" max="5640" width="13.28515625" style="179" customWidth="1"/>
    <col min="5641" max="5641" width="19.5703125" style="179" customWidth="1"/>
    <col min="5642" max="5642" width="18" style="179" customWidth="1"/>
    <col min="5643" max="5643" width="24.42578125" style="179" customWidth="1"/>
    <col min="5644" max="5644" width="17.5703125" style="179" customWidth="1"/>
    <col min="5645" max="5646" width="0" style="179" hidden="1" customWidth="1"/>
    <col min="5647" max="5647" width="15.5703125" style="179" customWidth="1"/>
    <col min="5648" max="5648" width="15.140625" style="179" customWidth="1"/>
    <col min="5649" max="5649" width="23.28515625" style="179" customWidth="1"/>
    <col min="5650" max="5650" width="17.7109375" style="179" customWidth="1"/>
    <col min="5651" max="5651" width="22.42578125" style="179" customWidth="1"/>
    <col min="5652" max="5652" width="19.28515625" style="179" customWidth="1"/>
    <col min="5653" max="5653" width="10.42578125" style="179" customWidth="1"/>
    <col min="5654" max="5654" width="14" style="179" customWidth="1"/>
    <col min="5655" max="5655" width="13.140625" style="179" customWidth="1"/>
    <col min="5656" max="5656" width="13.85546875" style="179" customWidth="1"/>
    <col min="5657" max="5657" width="12.140625" style="179" customWidth="1"/>
    <col min="5658" max="5658" width="11.5703125" style="179" customWidth="1"/>
    <col min="5659" max="5888" width="9.140625" style="179"/>
    <col min="5889" max="5889" width="5.85546875" style="179" customWidth="1"/>
    <col min="5890" max="5890" width="37.5703125" style="179" customWidth="1"/>
    <col min="5891" max="5891" width="12.28515625" style="179" customWidth="1"/>
    <col min="5892" max="5892" width="16.42578125" style="179" customWidth="1"/>
    <col min="5893" max="5893" width="14.140625" style="179" customWidth="1"/>
    <col min="5894" max="5894" width="14.28515625" style="179" customWidth="1"/>
    <col min="5895" max="5895" width="14.5703125" style="179" customWidth="1"/>
    <col min="5896" max="5896" width="13.28515625" style="179" customWidth="1"/>
    <col min="5897" max="5897" width="19.5703125" style="179" customWidth="1"/>
    <col min="5898" max="5898" width="18" style="179" customWidth="1"/>
    <col min="5899" max="5899" width="24.42578125" style="179" customWidth="1"/>
    <col min="5900" max="5900" width="17.5703125" style="179" customWidth="1"/>
    <col min="5901" max="5902" width="0" style="179" hidden="1" customWidth="1"/>
    <col min="5903" max="5903" width="15.5703125" style="179" customWidth="1"/>
    <col min="5904" max="5904" width="15.140625" style="179" customWidth="1"/>
    <col min="5905" max="5905" width="23.28515625" style="179" customWidth="1"/>
    <col min="5906" max="5906" width="17.7109375" style="179" customWidth="1"/>
    <col min="5907" max="5907" width="22.42578125" style="179" customWidth="1"/>
    <col min="5908" max="5908" width="19.28515625" style="179" customWidth="1"/>
    <col min="5909" max="5909" width="10.42578125" style="179" customWidth="1"/>
    <col min="5910" max="5910" width="14" style="179" customWidth="1"/>
    <col min="5911" max="5911" width="13.140625" style="179" customWidth="1"/>
    <col min="5912" max="5912" width="13.85546875" style="179" customWidth="1"/>
    <col min="5913" max="5913" width="12.140625" style="179" customWidth="1"/>
    <col min="5914" max="5914" width="11.5703125" style="179" customWidth="1"/>
    <col min="5915" max="6144" width="9.140625" style="179"/>
    <col min="6145" max="6145" width="5.85546875" style="179" customWidth="1"/>
    <col min="6146" max="6146" width="37.5703125" style="179" customWidth="1"/>
    <col min="6147" max="6147" width="12.28515625" style="179" customWidth="1"/>
    <col min="6148" max="6148" width="16.42578125" style="179" customWidth="1"/>
    <col min="6149" max="6149" width="14.140625" style="179" customWidth="1"/>
    <col min="6150" max="6150" width="14.28515625" style="179" customWidth="1"/>
    <col min="6151" max="6151" width="14.5703125" style="179" customWidth="1"/>
    <col min="6152" max="6152" width="13.28515625" style="179" customWidth="1"/>
    <col min="6153" max="6153" width="19.5703125" style="179" customWidth="1"/>
    <col min="6154" max="6154" width="18" style="179" customWidth="1"/>
    <col min="6155" max="6155" width="24.42578125" style="179" customWidth="1"/>
    <col min="6156" max="6156" width="17.5703125" style="179" customWidth="1"/>
    <col min="6157" max="6158" width="0" style="179" hidden="1" customWidth="1"/>
    <col min="6159" max="6159" width="15.5703125" style="179" customWidth="1"/>
    <col min="6160" max="6160" width="15.140625" style="179" customWidth="1"/>
    <col min="6161" max="6161" width="23.28515625" style="179" customWidth="1"/>
    <col min="6162" max="6162" width="17.7109375" style="179" customWidth="1"/>
    <col min="6163" max="6163" width="22.42578125" style="179" customWidth="1"/>
    <col min="6164" max="6164" width="19.28515625" style="179" customWidth="1"/>
    <col min="6165" max="6165" width="10.42578125" style="179" customWidth="1"/>
    <col min="6166" max="6166" width="14" style="179" customWidth="1"/>
    <col min="6167" max="6167" width="13.140625" style="179" customWidth="1"/>
    <col min="6168" max="6168" width="13.85546875" style="179" customWidth="1"/>
    <col min="6169" max="6169" width="12.140625" style="179" customWidth="1"/>
    <col min="6170" max="6170" width="11.5703125" style="179" customWidth="1"/>
    <col min="6171" max="6400" width="9.140625" style="179"/>
    <col min="6401" max="6401" width="5.85546875" style="179" customWidth="1"/>
    <col min="6402" max="6402" width="37.5703125" style="179" customWidth="1"/>
    <col min="6403" max="6403" width="12.28515625" style="179" customWidth="1"/>
    <col min="6404" max="6404" width="16.42578125" style="179" customWidth="1"/>
    <col min="6405" max="6405" width="14.140625" style="179" customWidth="1"/>
    <col min="6406" max="6406" width="14.28515625" style="179" customWidth="1"/>
    <col min="6407" max="6407" width="14.5703125" style="179" customWidth="1"/>
    <col min="6408" max="6408" width="13.28515625" style="179" customWidth="1"/>
    <col min="6409" max="6409" width="19.5703125" style="179" customWidth="1"/>
    <col min="6410" max="6410" width="18" style="179" customWidth="1"/>
    <col min="6411" max="6411" width="24.42578125" style="179" customWidth="1"/>
    <col min="6412" max="6412" width="17.5703125" style="179" customWidth="1"/>
    <col min="6413" max="6414" width="0" style="179" hidden="1" customWidth="1"/>
    <col min="6415" max="6415" width="15.5703125" style="179" customWidth="1"/>
    <col min="6416" max="6416" width="15.140625" style="179" customWidth="1"/>
    <col min="6417" max="6417" width="23.28515625" style="179" customWidth="1"/>
    <col min="6418" max="6418" width="17.7109375" style="179" customWidth="1"/>
    <col min="6419" max="6419" width="22.42578125" style="179" customWidth="1"/>
    <col min="6420" max="6420" width="19.28515625" style="179" customWidth="1"/>
    <col min="6421" max="6421" width="10.42578125" style="179" customWidth="1"/>
    <col min="6422" max="6422" width="14" style="179" customWidth="1"/>
    <col min="6423" max="6423" width="13.140625" style="179" customWidth="1"/>
    <col min="6424" max="6424" width="13.85546875" style="179" customWidth="1"/>
    <col min="6425" max="6425" width="12.140625" style="179" customWidth="1"/>
    <col min="6426" max="6426" width="11.5703125" style="179" customWidth="1"/>
    <col min="6427" max="6656" width="9.140625" style="179"/>
    <col min="6657" max="6657" width="5.85546875" style="179" customWidth="1"/>
    <col min="6658" max="6658" width="37.5703125" style="179" customWidth="1"/>
    <col min="6659" max="6659" width="12.28515625" style="179" customWidth="1"/>
    <col min="6660" max="6660" width="16.42578125" style="179" customWidth="1"/>
    <col min="6661" max="6661" width="14.140625" style="179" customWidth="1"/>
    <col min="6662" max="6662" width="14.28515625" style="179" customWidth="1"/>
    <col min="6663" max="6663" width="14.5703125" style="179" customWidth="1"/>
    <col min="6664" max="6664" width="13.28515625" style="179" customWidth="1"/>
    <col min="6665" max="6665" width="19.5703125" style="179" customWidth="1"/>
    <col min="6666" max="6666" width="18" style="179" customWidth="1"/>
    <col min="6667" max="6667" width="24.42578125" style="179" customWidth="1"/>
    <col min="6668" max="6668" width="17.5703125" style="179" customWidth="1"/>
    <col min="6669" max="6670" width="0" style="179" hidden="1" customWidth="1"/>
    <col min="6671" max="6671" width="15.5703125" style="179" customWidth="1"/>
    <col min="6672" max="6672" width="15.140625" style="179" customWidth="1"/>
    <col min="6673" max="6673" width="23.28515625" style="179" customWidth="1"/>
    <col min="6674" max="6674" width="17.7109375" style="179" customWidth="1"/>
    <col min="6675" max="6675" width="22.42578125" style="179" customWidth="1"/>
    <col min="6676" max="6676" width="19.28515625" style="179" customWidth="1"/>
    <col min="6677" max="6677" width="10.42578125" style="179" customWidth="1"/>
    <col min="6678" max="6678" width="14" style="179" customWidth="1"/>
    <col min="6679" max="6679" width="13.140625" style="179" customWidth="1"/>
    <col min="6680" max="6680" width="13.85546875" style="179" customWidth="1"/>
    <col min="6681" max="6681" width="12.140625" style="179" customWidth="1"/>
    <col min="6682" max="6682" width="11.5703125" style="179" customWidth="1"/>
    <col min="6683" max="6912" width="9.140625" style="179"/>
    <col min="6913" max="6913" width="5.85546875" style="179" customWidth="1"/>
    <col min="6914" max="6914" width="37.5703125" style="179" customWidth="1"/>
    <col min="6915" max="6915" width="12.28515625" style="179" customWidth="1"/>
    <col min="6916" max="6916" width="16.42578125" style="179" customWidth="1"/>
    <col min="6917" max="6917" width="14.140625" style="179" customWidth="1"/>
    <col min="6918" max="6918" width="14.28515625" style="179" customWidth="1"/>
    <col min="6919" max="6919" width="14.5703125" style="179" customWidth="1"/>
    <col min="6920" max="6920" width="13.28515625" style="179" customWidth="1"/>
    <col min="6921" max="6921" width="19.5703125" style="179" customWidth="1"/>
    <col min="6922" max="6922" width="18" style="179" customWidth="1"/>
    <col min="6923" max="6923" width="24.42578125" style="179" customWidth="1"/>
    <col min="6924" max="6924" width="17.5703125" style="179" customWidth="1"/>
    <col min="6925" max="6926" width="0" style="179" hidden="1" customWidth="1"/>
    <col min="6927" max="6927" width="15.5703125" style="179" customWidth="1"/>
    <col min="6928" max="6928" width="15.140625" style="179" customWidth="1"/>
    <col min="6929" max="6929" width="23.28515625" style="179" customWidth="1"/>
    <col min="6930" max="6930" width="17.7109375" style="179" customWidth="1"/>
    <col min="6931" max="6931" width="22.42578125" style="179" customWidth="1"/>
    <col min="6932" max="6932" width="19.28515625" style="179" customWidth="1"/>
    <col min="6933" max="6933" width="10.42578125" style="179" customWidth="1"/>
    <col min="6934" max="6934" width="14" style="179" customWidth="1"/>
    <col min="6935" max="6935" width="13.140625" style="179" customWidth="1"/>
    <col min="6936" max="6936" width="13.85546875" style="179" customWidth="1"/>
    <col min="6937" max="6937" width="12.140625" style="179" customWidth="1"/>
    <col min="6938" max="6938" width="11.5703125" style="179" customWidth="1"/>
    <col min="6939" max="7168" width="9.140625" style="179"/>
    <col min="7169" max="7169" width="5.85546875" style="179" customWidth="1"/>
    <col min="7170" max="7170" width="37.5703125" style="179" customWidth="1"/>
    <col min="7171" max="7171" width="12.28515625" style="179" customWidth="1"/>
    <col min="7172" max="7172" width="16.42578125" style="179" customWidth="1"/>
    <col min="7173" max="7173" width="14.140625" style="179" customWidth="1"/>
    <col min="7174" max="7174" width="14.28515625" style="179" customWidth="1"/>
    <col min="7175" max="7175" width="14.5703125" style="179" customWidth="1"/>
    <col min="7176" max="7176" width="13.28515625" style="179" customWidth="1"/>
    <col min="7177" max="7177" width="19.5703125" style="179" customWidth="1"/>
    <col min="7178" max="7178" width="18" style="179" customWidth="1"/>
    <col min="7179" max="7179" width="24.42578125" style="179" customWidth="1"/>
    <col min="7180" max="7180" width="17.5703125" style="179" customWidth="1"/>
    <col min="7181" max="7182" width="0" style="179" hidden="1" customWidth="1"/>
    <col min="7183" max="7183" width="15.5703125" style="179" customWidth="1"/>
    <col min="7184" max="7184" width="15.140625" style="179" customWidth="1"/>
    <col min="7185" max="7185" width="23.28515625" style="179" customWidth="1"/>
    <col min="7186" max="7186" width="17.7109375" style="179" customWidth="1"/>
    <col min="7187" max="7187" width="22.42578125" style="179" customWidth="1"/>
    <col min="7188" max="7188" width="19.28515625" style="179" customWidth="1"/>
    <col min="7189" max="7189" width="10.42578125" style="179" customWidth="1"/>
    <col min="7190" max="7190" width="14" style="179" customWidth="1"/>
    <col min="7191" max="7191" width="13.140625" style="179" customWidth="1"/>
    <col min="7192" max="7192" width="13.85546875" style="179" customWidth="1"/>
    <col min="7193" max="7193" width="12.140625" style="179" customWidth="1"/>
    <col min="7194" max="7194" width="11.5703125" style="179" customWidth="1"/>
    <col min="7195" max="7424" width="9.140625" style="179"/>
    <col min="7425" max="7425" width="5.85546875" style="179" customWidth="1"/>
    <col min="7426" max="7426" width="37.5703125" style="179" customWidth="1"/>
    <col min="7427" max="7427" width="12.28515625" style="179" customWidth="1"/>
    <col min="7428" max="7428" width="16.42578125" style="179" customWidth="1"/>
    <col min="7429" max="7429" width="14.140625" style="179" customWidth="1"/>
    <col min="7430" max="7430" width="14.28515625" style="179" customWidth="1"/>
    <col min="7431" max="7431" width="14.5703125" style="179" customWidth="1"/>
    <col min="7432" max="7432" width="13.28515625" style="179" customWidth="1"/>
    <col min="7433" max="7433" width="19.5703125" style="179" customWidth="1"/>
    <col min="7434" max="7434" width="18" style="179" customWidth="1"/>
    <col min="7435" max="7435" width="24.42578125" style="179" customWidth="1"/>
    <col min="7436" max="7436" width="17.5703125" style="179" customWidth="1"/>
    <col min="7437" max="7438" width="0" style="179" hidden="1" customWidth="1"/>
    <col min="7439" max="7439" width="15.5703125" style="179" customWidth="1"/>
    <col min="7440" max="7440" width="15.140625" style="179" customWidth="1"/>
    <col min="7441" max="7441" width="23.28515625" style="179" customWidth="1"/>
    <col min="7442" max="7442" width="17.7109375" style="179" customWidth="1"/>
    <col min="7443" max="7443" width="22.42578125" style="179" customWidth="1"/>
    <col min="7444" max="7444" width="19.28515625" style="179" customWidth="1"/>
    <col min="7445" max="7445" width="10.42578125" style="179" customWidth="1"/>
    <col min="7446" max="7446" width="14" style="179" customWidth="1"/>
    <col min="7447" max="7447" width="13.140625" style="179" customWidth="1"/>
    <col min="7448" max="7448" width="13.85546875" style="179" customWidth="1"/>
    <col min="7449" max="7449" width="12.140625" style="179" customWidth="1"/>
    <col min="7450" max="7450" width="11.5703125" style="179" customWidth="1"/>
    <col min="7451" max="7680" width="9.140625" style="179"/>
    <col min="7681" max="7681" width="5.85546875" style="179" customWidth="1"/>
    <col min="7682" max="7682" width="37.5703125" style="179" customWidth="1"/>
    <col min="7683" max="7683" width="12.28515625" style="179" customWidth="1"/>
    <col min="7684" max="7684" width="16.42578125" style="179" customWidth="1"/>
    <col min="7685" max="7685" width="14.140625" style="179" customWidth="1"/>
    <col min="7686" max="7686" width="14.28515625" style="179" customWidth="1"/>
    <col min="7687" max="7687" width="14.5703125" style="179" customWidth="1"/>
    <col min="7688" max="7688" width="13.28515625" style="179" customWidth="1"/>
    <col min="7689" max="7689" width="19.5703125" style="179" customWidth="1"/>
    <col min="7690" max="7690" width="18" style="179" customWidth="1"/>
    <col min="7691" max="7691" width="24.42578125" style="179" customWidth="1"/>
    <col min="7692" max="7692" width="17.5703125" style="179" customWidth="1"/>
    <col min="7693" max="7694" width="0" style="179" hidden="1" customWidth="1"/>
    <col min="7695" max="7695" width="15.5703125" style="179" customWidth="1"/>
    <col min="7696" max="7696" width="15.140625" style="179" customWidth="1"/>
    <col min="7697" max="7697" width="23.28515625" style="179" customWidth="1"/>
    <col min="7698" max="7698" width="17.7109375" style="179" customWidth="1"/>
    <col min="7699" max="7699" width="22.42578125" style="179" customWidth="1"/>
    <col min="7700" max="7700" width="19.28515625" style="179" customWidth="1"/>
    <col min="7701" max="7701" width="10.42578125" style="179" customWidth="1"/>
    <col min="7702" max="7702" width="14" style="179" customWidth="1"/>
    <col min="7703" max="7703" width="13.140625" style="179" customWidth="1"/>
    <col min="7704" max="7704" width="13.85546875" style="179" customWidth="1"/>
    <col min="7705" max="7705" width="12.140625" style="179" customWidth="1"/>
    <col min="7706" max="7706" width="11.5703125" style="179" customWidth="1"/>
    <col min="7707" max="7936" width="9.140625" style="179"/>
    <col min="7937" max="7937" width="5.85546875" style="179" customWidth="1"/>
    <col min="7938" max="7938" width="37.5703125" style="179" customWidth="1"/>
    <col min="7939" max="7939" width="12.28515625" style="179" customWidth="1"/>
    <col min="7940" max="7940" width="16.42578125" style="179" customWidth="1"/>
    <col min="7941" max="7941" width="14.140625" style="179" customWidth="1"/>
    <col min="7942" max="7942" width="14.28515625" style="179" customWidth="1"/>
    <col min="7943" max="7943" width="14.5703125" style="179" customWidth="1"/>
    <col min="7944" max="7944" width="13.28515625" style="179" customWidth="1"/>
    <col min="7945" max="7945" width="19.5703125" style="179" customWidth="1"/>
    <col min="7946" max="7946" width="18" style="179" customWidth="1"/>
    <col min="7947" max="7947" width="24.42578125" style="179" customWidth="1"/>
    <col min="7948" max="7948" width="17.5703125" style="179" customWidth="1"/>
    <col min="7949" max="7950" width="0" style="179" hidden="1" customWidth="1"/>
    <col min="7951" max="7951" width="15.5703125" style="179" customWidth="1"/>
    <col min="7952" max="7952" width="15.140625" style="179" customWidth="1"/>
    <col min="7953" max="7953" width="23.28515625" style="179" customWidth="1"/>
    <col min="7954" max="7954" width="17.7109375" style="179" customWidth="1"/>
    <col min="7955" max="7955" width="22.42578125" style="179" customWidth="1"/>
    <col min="7956" max="7956" width="19.28515625" style="179" customWidth="1"/>
    <col min="7957" max="7957" width="10.42578125" style="179" customWidth="1"/>
    <col min="7958" max="7958" width="14" style="179" customWidth="1"/>
    <col min="7959" max="7959" width="13.140625" style="179" customWidth="1"/>
    <col min="7960" max="7960" width="13.85546875" style="179" customWidth="1"/>
    <col min="7961" max="7961" width="12.140625" style="179" customWidth="1"/>
    <col min="7962" max="7962" width="11.5703125" style="179" customWidth="1"/>
    <col min="7963" max="8192" width="9.140625" style="179"/>
    <col min="8193" max="8193" width="5.85546875" style="179" customWidth="1"/>
    <col min="8194" max="8194" width="37.5703125" style="179" customWidth="1"/>
    <col min="8195" max="8195" width="12.28515625" style="179" customWidth="1"/>
    <col min="8196" max="8196" width="16.42578125" style="179" customWidth="1"/>
    <col min="8197" max="8197" width="14.140625" style="179" customWidth="1"/>
    <col min="8198" max="8198" width="14.28515625" style="179" customWidth="1"/>
    <col min="8199" max="8199" width="14.5703125" style="179" customWidth="1"/>
    <col min="8200" max="8200" width="13.28515625" style="179" customWidth="1"/>
    <col min="8201" max="8201" width="19.5703125" style="179" customWidth="1"/>
    <col min="8202" max="8202" width="18" style="179" customWidth="1"/>
    <col min="8203" max="8203" width="24.42578125" style="179" customWidth="1"/>
    <col min="8204" max="8204" width="17.5703125" style="179" customWidth="1"/>
    <col min="8205" max="8206" width="0" style="179" hidden="1" customWidth="1"/>
    <col min="8207" max="8207" width="15.5703125" style="179" customWidth="1"/>
    <col min="8208" max="8208" width="15.140625" style="179" customWidth="1"/>
    <col min="8209" max="8209" width="23.28515625" style="179" customWidth="1"/>
    <col min="8210" max="8210" width="17.7109375" style="179" customWidth="1"/>
    <col min="8211" max="8211" width="22.42578125" style="179" customWidth="1"/>
    <col min="8212" max="8212" width="19.28515625" style="179" customWidth="1"/>
    <col min="8213" max="8213" width="10.42578125" style="179" customWidth="1"/>
    <col min="8214" max="8214" width="14" style="179" customWidth="1"/>
    <col min="8215" max="8215" width="13.140625" style="179" customWidth="1"/>
    <col min="8216" max="8216" width="13.85546875" style="179" customWidth="1"/>
    <col min="8217" max="8217" width="12.140625" style="179" customWidth="1"/>
    <col min="8218" max="8218" width="11.5703125" style="179" customWidth="1"/>
    <col min="8219" max="8448" width="9.140625" style="179"/>
    <col min="8449" max="8449" width="5.85546875" style="179" customWidth="1"/>
    <col min="8450" max="8450" width="37.5703125" style="179" customWidth="1"/>
    <col min="8451" max="8451" width="12.28515625" style="179" customWidth="1"/>
    <col min="8452" max="8452" width="16.42578125" style="179" customWidth="1"/>
    <col min="8453" max="8453" width="14.140625" style="179" customWidth="1"/>
    <col min="8454" max="8454" width="14.28515625" style="179" customWidth="1"/>
    <col min="8455" max="8455" width="14.5703125" style="179" customWidth="1"/>
    <col min="8456" max="8456" width="13.28515625" style="179" customWidth="1"/>
    <col min="8457" max="8457" width="19.5703125" style="179" customWidth="1"/>
    <col min="8458" max="8458" width="18" style="179" customWidth="1"/>
    <col min="8459" max="8459" width="24.42578125" style="179" customWidth="1"/>
    <col min="8460" max="8460" width="17.5703125" style="179" customWidth="1"/>
    <col min="8461" max="8462" width="0" style="179" hidden="1" customWidth="1"/>
    <col min="8463" max="8463" width="15.5703125" style="179" customWidth="1"/>
    <col min="8464" max="8464" width="15.140625" style="179" customWidth="1"/>
    <col min="8465" max="8465" width="23.28515625" style="179" customWidth="1"/>
    <col min="8466" max="8466" width="17.7109375" style="179" customWidth="1"/>
    <col min="8467" max="8467" width="22.42578125" style="179" customWidth="1"/>
    <col min="8468" max="8468" width="19.28515625" style="179" customWidth="1"/>
    <col min="8469" max="8469" width="10.42578125" style="179" customWidth="1"/>
    <col min="8470" max="8470" width="14" style="179" customWidth="1"/>
    <col min="8471" max="8471" width="13.140625" style="179" customWidth="1"/>
    <col min="8472" max="8472" width="13.85546875" style="179" customWidth="1"/>
    <col min="8473" max="8473" width="12.140625" style="179" customWidth="1"/>
    <col min="8474" max="8474" width="11.5703125" style="179" customWidth="1"/>
    <col min="8475" max="8704" width="9.140625" style="179"/>
    <col min="8705" max="8705" width="5.85546875" style="179" customWidth="1"/>
    <col min="8706" max="8706" width="37.5703125" style="179" customWidth="1"/>
    <col min="8707" max="8707" width="12.28515625" style="179" customWidth="1"/>
    <col min="8708" max="8708" width="16.42578125" style="179" customWidth="1"/>
    <col min="8709" max="8709" width="14.140625" style="179" customWidth="1"/>
    <col min="8710" max="8710" width="14.28515625" style="179" customWidth="1"/>
    <col min="8711" max="8711" width="14.5703125" style="179" customWidth="1"/>
    <col min="8712" max="8712" width="13.28515625" style="179" customWidth="1"/>
    <col min="8713" max="8713" width="19.5703125" style="179" customWidth="1"/>
    <col min="8714" max="8714" width="18" style="179" customWidth="1"/>
    <col min="8715" max="8715" width="24.42578125" style="179" customWidth="1"/>
    <col min="8716" max="8716" width="17.5703125" style="179" customWidth="1"/>
    <col min="8717" max="8718" width="0" style="179" hidden="1" customWidth="1"/>
    <col min="8719" max="8719" width="15.5703125" style="179" customWidth="1"/>
    <col min="8720" max="8720" width="15.140625" style="179" customWidth="1"/>
    <col min="8721" max="8721" width="23.28515625" style="179" customWidth="1"/>
    <col min="8722" max="8722" width="17.7109375" style="179" customWidth="1"/>
    <col min="8723" max="8723" width="22.42578125" style="179" customWidth="1"/>
    <col min="8724" max="8724" width="19.28515625" style="179" customWidth="1"/>
    <col min="8725" max="8725" width="10.42578125" style="179" customWidth="1"/>
    <col min="8726" max="8726" width="14" style="179" customWidth="1"/>
    <col min="8727" max="8727" width="13.140625" style="179" customWidth="1"/>
    <col min="8728" max="8728" width="13.85546875" style="179" customWidth="1"/>
    <col min="8729" max="8729" width="12.140625" style="179" customWidth="1"/>
    <col min="8730" max="8730" width="11.5703125" style="179" customWidth="1"/>
    <col min="8731" max="8960" width="9.140625" style="179"/>
    <col min="8961" max="8961" width="5.85546875" style="179" customWidth="1"/>
    <col min="8962" max="8962" width="37.5703125" style="179" customWidth="1"/>
    <col min="8963" max="8963" width="12.28515625" style="179" customWidth="1"/>
    <col min="8964" max="8964" width="16.42578125" style="179" customWidth="1"/>
    <col min="8965" max="8965" width="14.140625" style="179" customWidth="1"/>
    <col min="8966" max="8966" width="14.28515625" style="179" customWidth="1"/>
    <col min="8967" max="8967" width="14.5703125" style="179" customWidth="1"/>
    <col min="8968" max="8968" width="13.28515625" style="179" customWidth="1"/>
    <col min="8969" max="8969" width="19.5703125" style="179" customWidth="1"/>
    <col min="8970" max="8970" width="18" style="179" customWidth="1"/>
    <col min="8971" max="8971" width="24.42578125" style="179" customWidth="1"/>
    <col min="8972" max="8972" width="17.5703125" style="179" customWidth="1"/>
    <col min="8973" max="8974" width="0" style="179" hidden="1" customWidth="1"/>
    <col min="8975" max="8975" width="15.5703125" style="179" customWidth="1"/>
    <col min="8976" max="8976" width="15.140625" style="179" customWidth="1"/>
    <col min="8977" max="8977" width="23.28515625" style="179" customWidth="1"/>
    <col min="8978" max="8978" width="17.7109375" style="179" customWidth="1"/>
    <col min="8979" max="8979" width="22.42578125" style="179" customWidth="1"/>
    <col min="8980" max="8980" width="19.28515625" style="179" customWidth="1"/>
    <col min="8981" max="8981" width="10.42578125" style="179" customWidth="1"/>
    <col min="8982" max="8982" width="14" style="179" customWidth="1"/>
    <col min="8983" max="8983" width="13.140625" style="179" customWidth="1"/>
    <col min="8984" max="8984" width="13.85546875" style="179" customWidth="1"/>
    <col min="8985" max="8985" width="12.140625" style="179" customWidth="1"/>
    <col min="8986" max="8986" width="11.5703125" style="179" customWidth="1"/>
    <col min="8987" max="9216" width="9.140625" style="179"/>
    <col min="9217" max="9217" width="5.85546875" style="179" customWidth="1"/>
    <col min="9218" max="9218" width="37.5703125" style="179" customWidth="1"/>
    <col min="9219" max="9219" width="12.28515625" style="179" customWidth="1"/>
    <col min="9220" max="9220" width="16.42578125" style="179" customWidth="1"/>
    <col min="9221" max="9221" width="14.140625" style="179" customWidth="1"/>
    <col min="9222" max="9222" width="14.28515625" style="179" customWidth="1"/>
    <col min="9223" max="9223" width="14.5703125" style="179" customWidth="1"/>
    <col min="9224" max="9224" width="13.28515625" style="179" customWidth="1"/>
    <col min="9225" max="9225" width="19.5703125" style="179" customWidth="1"/>
    <col min="9226" max="9226" width="18" style="179" customWidth="1"/>
    <col min="9227" max="9227" width="24.42578125" style="179" customWidth="1"/>
    <col min="9228" max="9228" width="17.5703125" style="179" customWidth="1"/>
    <col min="9229" max="9230" width="0" style="179" hidden="1" customWidth="1"/>
    <col min="9231" max="9231" width="15.5703125" style="179" customWidth="1"/>
    <col min="9232" max="9232" width="15.140625" style="179" customWidth="1"/>
    <col min="9233" max="9233" width="23.28515625" style="179" customWidth="1"/>
    <col min="9234" max="9234" width="17.7109375" style="179" customWidth="1"/>
    <col min="9235" max="9235" width="22.42578125" style="179" customWidth="1"/>
    <col min="9236" max="9236" width="19.28515625" style="179" customWidth="1"/>
    <col min="9237" max="9237" width="10.42578125" style="179" customWidth="1"/>
    <col min="9238" max="9238" width="14" style="179" customWidth="1"/>
    <col min="9239" max="9239" width="13.140625" style="179" customWidth="1"/>
    <col min="9240" max="9240" width="13.85546875" style="179" customWidth="1"/>
    <col min="9241" max="9241" width="12.140625" style="179" customWidth="1"/>
    <col min="9242" max="9242" width="11.5703125" style="179" customWidth="1"/>
    <col min="9243" max="9472" width="9.140625" style="179"/>
    <col min="9473" max="9473" width="5.85546875" style="179" customWidth="1"/>
    <col min="9474" max="9474" width="37.5703125" style="179" customWidth="1"/>
    <col min="9475" max="9475" width="12.28515625" style="179" customWidth="1"/>
    <col min="9476" max="9476" width="16.42578125" style="179" customWidth="1"/>
    <col min="9477" max="9477" width="14.140625" style="179" customWidth="1"/>
    <col min="9478" max="9478" width="14.28515625" style="179" customWidth="1"/>
    <col min="9479" max="9479" width="14.5703125" style="179" customWidth="1"/>
    <col min="9480" max="9480" width="13.28515625" style="179" customWidth="1"/>
    <col min="9481" max="9481" width="19.5703125" style="179" customWidth="1"/>
    <col min="9482" max="9482" width="18" style="179" customWidth="1"/>
    <col min="9483" max="9483" width="24.42578125" style="179" customWidth="1"/>
    <col min="9484" max="9484" width="17.5703125" style="179" customWidth="1"/>
    <col min="9485" max="9486" width="0" style="179" hidden="1" customWidth="1"/>
    <col min="9487" max="9487" width="15.5703125" style="179" customWidth="1"/>
    <col min="9488" max="9488" width="15.140625" style="179" customWidth="1"/>
    <col min="9489" max="9489" width="23.28515625" style="179" customWidth="1"/>
    <col min="9490" max="9490" width="17.7109375" style="179" customWidth="1"/>
    <col min="9491" max="9491" width="22.42578125" style="179" customWidth="1"/>
    <col min="9492" max="9492" width="19.28515625" style="179" customWidth="1"/>
    <col min="9493" max="9493" width="10.42578125" style="179" customWidth="1"/>
    <col min="9494" max="9494" width="14" style="179" customWidth="1"/>
    <col min="9495" max="9495" width="13.140625" style="179" customWidth="1"/>
    <col min="9496" max="9496" width="13.85546875" style="179" customWidth="1"/>
    <col min="9497" max="9497" width="12.140625" style="179" customWidth="1"/>
    <col min="9498" max="9498" width="11.5703125" style="179" customWidth="1"/>
    <col min="9499" max="9728" width="9.140625" style="179"/>
    <col min="9729" max="9729" width="5.85546875" style="179" customWidth="1"/>
    <col min="9730" max="9730" width="37.5703125" style="179" customWidth="1"/>
    <col min="9731" max="9731" width="12.28515625" style="179" customWidth="1"/>
    <col min="9732" max="9732" width="16.42578125" style="179" customWidth="1"/>
    <col min="9733" max="9733" width="14.140625" style="179" customWidth="1"/>
    <col min="9734" max="9734" width="14.28515625" style="179" customWidth="1"/>
    <col min="9735" max="9735" width="14.5703125" style="179" customWidth="1"/>
    <col min="9736" max="9736" width="13.28515625" style="179" customWidth="1"/>
    <col min="9737" max="9737" width="19.5703125" style="179" customWidth="1"/>
    <col min="9738" max="9738" width="18" style="179" customWidth="1"/>
    <col min="9739" max="9739" width="24.42578125" style="179" customWidth="1"/>
    <col min="9740" max="9740" width="17.5703125" style="179" customWidth="1"/>
    <col min="9741" max="9742" width="0" style="179" hidden="1" customWidth="1"/>
    <col min="9743" max="9743" width="15.5703125" style="179" customWidth="1"/>
    <col min="9744" max="9744" width="15.140625" style="179" customWidth="1"/>
    <col min="9745" max="9745" width="23.28515625" style="179" customWidth="1"/>
    <col min="9746" max="9746" width="17.7109375" style="179" customWidth="1"/>
    <col min="9747" max="9747" width="22.42578125" style="179" customWidth="1"/>
    <col min="9748" max="9748" width="19.28515625" style="179" customWidth="1"/>
    <col min="9749" max="9749" width="10.42578125" style="179" customWidth="1"/>
    <col min="9750" max="9750" width="14" style="179" customWidth="1"/>
    <col min="9751" max="9751" width="13.140625" style="179" customWidth="1"/>
    <col min="9752" max="9752" width="13.85546875" style="179" customWidth="1"/>
    <col min="9753" max="9753" width="12.140625" style="179" customWidth="1"/>
    <col min="9754" max="9754" width="11.5703125" style="179" customWidth="1"/>
    <col min="9755" max="9984" width="9.140625" style="179"/>
    <col min="9985" max="9985" width="5.85546875" style="179" customWidth="1"/>
    <col min="9986" max="9986" width="37.5703125" style="179" customWidth="1"/>
    <col min="9987" max="9987" width="12.28515625" style="179" customWidth="1"/>
    <col min="9988" max="9988" width="16.42578125" style="179" customWidth="1"/>
    <col min="9989" max="9989" width="14.140625" style="179" customWidth="1"/>
    <col min="9990" max="9990" width="14.28515625" style="179" customWidth="1"/>
    <col min="9991" max="9991" width="14.5703125" style="179" customWidth="1"/>
    <col min="9992" max="9992" width="13.28515625" style="179" customWidth="1"/>
    <col min="9993" max="9993" width="19.5703125" style="179" customWidth="1"/>
    <col min="9994" max="9994" width="18" style="179" customWidth="1"/>
    <col min="9995" max="9995" width="24.42578125" style="179" customWidth="1"/>
    <col min="9996" max="9996" width="17.5703125" style="179" customWidth="1"/>
    <col min="9997" max="9998" width="0" style="179" hidden="1" customWidth="1"/>
    <col min="9999" max="9999" width="15.5703125" style="179" customWidth="1"/>
    <col min="10000" max="10000" width="15.140625" style="179" customWidth="1"/>
    <col min="10001" max="10001" width="23.28515625" style="179" customWidth="1"/>
    <col min="10002" max="10002" width="17.7109375" style="179" customWidth="1"/>
    <col min="10003" max="10003" width="22.42578125" style="179" customWidth="1"/>
    <col min="10004" max="10004" width="19.28515625" style="179" customWidth="1"/>
    <col min="10005" max="10005" width="10.42578125" style="179" customWidth="1"/>
    <col min="10006" max="10006" width="14" style="179" customWidth="1"/>
    <col min="10007" max="10007" width="13.140625" style="179" customWidth="1"/>
    <col min="10008" max="10008" width="13.85546875" style="179" customWidth="1"/>
    <col min="10009" max="10009" width="12.140625" style="179" customWidth="1"/>
    <col min="10010" max="10010" width="11.5703125" style="179" customWidth="1"/>
    <col min="10011" max="10240" width="9.140625" style="179"/>
    <col min="10241" max="10241" width="5.85546875" style="179" customWidth="1"/>
    <col min="10242" max="10242" width="37.5703125" style="179" customWidth="1"/>
    <col min="10243" max="10243" width="12.28515625" style="179" customWidth="1"/>
    <col min="10244" max="10244" width="16.42578125" style="179" customWidth="1"/>
    <col min="10245" max="10245" width="14.140625" style="179" customWidth="1"/>
    <col min="10246" max="10246" width="14.28515625" style="179" customWidth="1"/>
    <col min="10247" max="10247" width="14.5703125" style="179" customWidth="1"/>
    <col min="10248" max="10248" width="13.28515625" style="179" customWidth="1"/>
    <col min="10249" max="10249" width="19.5703125" style="179" customWidth="1"/>
    <col min="10250" max="10250" width="18" style="179" customWidth="1"/>
    <col min="10251" max="10251" width="24.42578125" style="179" customWidth="1"/>
    <col min="10252" max="10252" width="17.5703125" style="179" customWidth="1"/>
    <col min="10253" max="10254" width="0" style="179" hidden="1" customWidth="1"/>
    <col min="10255" max="10255" width="15.5703125" style="179" customWidth="1"/>
    <col min="10256" max="10256" width="15.140625" style="179" customWidth="1"/>
    <col min="10257" max="10257" width="23.28515625" style="179" customWidth="1"/>
    <col min="10258" max="10258" width="17.7109375" style="179" customWidth="1"/>
    <col min="10259" max="10259" width="22.42578125" style="179" customWidth="1"/>
    <col min="10260" max="10260" width="19.28515625" style="179" customWidth="1"/>
    <col min="10261" max="10261" width="10.42578125" style="179" customWidth="1"/>
    <col min="10262" max="10262" width="14" style="179" customWidth="1"/>
    <col min="10263" max="10263" width="13.140625" style="179" customWidth="1"/>
    <col min="10264" max="10264" width="13.85546875" style="179" customWidth="1"/>
    <col min="10265" max="10265" width="12.140625" style="179" customWidth="1"/>
    <col min="10266" max="10266" width="11.5703125" style="179" customWidth="1"/>
    <col min="10267" max="10496" width="9.140625" style="179"/>
    <col min="10497" max="10497" width="5.85546875" style="179" customWidth="1"/>
    <col min="10498" max="10498" width="37.5703125" style="179" customWidth="1"/>
    <col min="10499" max="10499" width="12.28515625" style="179" customWidth="1"/>
    <col min="10500" max="10500" width="16.42578125" style="179" customWidth="1"/>
    <col min="10501" max="10501" width="14.140625" style="179" customWidth="1"/>
    <col min="10502" max="10502" width="14.28515625" style="179" customWidth="1"/>
    <col min="10503" max="10503" width="14.5703125" style="179" customWidth="1"/>
    <col min="10504" max="10504" width="13.28515625" style="179" customWidth="1"/>
    <col min="10505" max="10505" width="19.5703125" style="179" customWidth="1"/>
    <col min="10506" max="10506" width="18" style="179" customWidth="1"/>
    <col min="10507" max="10507" width="24.42578125" style="179" customWidth="1"/>
    <col min="10508" max="10508" width="17.5703125" style="179" customWidth="1"/>
    <col min="10509" max="10510" width="0" style="179" hidden="1" customWidth="1"/>
    <col min="10511" max="10511" width="15.5703125" style="179" customWidth="1"/>
    <col min="10512" max="10512" width="15.140625" style="179" customWidth="1"/>
    <col min="10513" max="10513" width="23.28515625" style="179" customWidth="1"/>
    <col min="10514" max="10514" width="17.7109375" style="179" customWidth="1"/>
    <col min="10515" max="10515" width="22.42578125" style="179" customWidth="1"/>
    <col min="10516" max="10516" width="19.28515625" style="179" customWidth="1"/>
    <col min="10517" max="10517" width="10.42578125" style="179" customWidth="1"/>
    <col min="10518" max="10518" width="14" style="179" customWidth="1"/>
    <col min="10519" max="10519" width="13.140625" style="179" customWidth="1"/>
    <col min="10520" max="10520" width="13.85546875" style="179" customWidth="1"/>
    <col min="10521" max="10521" width="12.140625" style="179" customWidth="1"/>
    <col min="10522" max="10522" width="11.5703125" style="179" customWidth="1"/>
    <col min="10523" max="10752" width="9.140625" style="179"/>
    <col min="10753" max="10753" width="5.85546875" style="179" customWidth="1"/>
    <col min="10754" max="10754" width="37.5703125" style="179" customWidth="1"/>
    <col min="10755" max="10755" width="12.28515625" style="179" customWidth="1"/>
    <col min="10756" max="10756" width="16.42578125" style="179" customWidth="1"/>
    <col min="10757" max="10757" width="14.140625" style="179" customWidth="1"/>
    <col min="10758" max="10758" width="14.28515625" style="179" customWidth="1"/>
    <col min="10759" max="10759" width="14.5703125" style="179" customWidth="1"/>
    <col min="10760" max="10760" width="13.28515625" style="179" customWidth="1"/>
    <col min="10761" max="10761" width="19.5703125" style="179" customWidth="1"/>
    <col min="10762" max="10762" width="18" style="179" customWidth="1"/>
    <col min="10763" max="10763" width="24.42578125" style="179" customWidth="1"/>
    <col min="10764" max="10764" width="17.5703125" style="179" customWidth="1"/>
    <col min="10765" max="10766" width="0" style="179" hidden="1" customWidth="1"/>
    <col min="10767" max="10767" width="15.5703125" style="179" customWidth="1"/>
    <col min="10768" max="10768" width="15.140625" style="179" customWidth="1"/>
    <col min="10769" max="10769" width="23.28515625" style="179" customWidth="1"/>
    <col min="10770" max="10770" width="17.7109375" style="179" customWidth="1"/>
    <col min="10771" max="10771" width="22.42578125" style="179" customWidth="1"/>
    <col min="10772" max="10772" width="19.28515625" style="179" customWidth="1"/>
    <col min="10773" max="10773" width="10.42578125" style="179" customWidth="1"/>
    <col min="10774" max="10774" width="14" style="179" customWidth="1"/>
    <col min="10775" max="10775" width="13.140625" style="179" customWidth="1"/>
    <col min="10776" max="10776" width="13.85546875" style="179" customWidth="1"/>
    <col min="10777" max="10777" width="12.140625" style="179" customWidth="1"/>
    <col min="10778" max="10778" width="11.5703125" style="179" customWidth="1"/>
    <col min="10779" max="11008" width="9.140625" style="179"/>
    <col min="11009" max="11009" width="5.85546875" style="179" customWidth="1"/>
    <col min="11010" max="11010" width="37.5703125" style="179" customWidth="1"/>
    <col min="11011" max="11011" width="12.28515625" style="179" customWidth="1"/>
    <col min="11012" max="11012" width="16.42578125" style="179" customWidth="1"/>
    <col min="11013" max="11013" width="14.140625" style="179" customWidth="1"/>
    <col min="11014" max="11014" width="14.28515625" style="179" customWidth="1"/>
    <col min="11015" max="11015" width="14.5703125" style="179" customWidth="1"/>
    <col min="11016" max="11016" width="13.28515625" style="179" customWidth="1"/>
    <col min="11017" max="11017" width="19.5703125" style="179" customWidth="1"/>
    <col min="11018" max="11018" width="18" style="179" customWidth="1"/>
    <col min="11019" max="11019" width="24.42578125" style="179" customWidth="1"/>
    <col min="11020" max="11020" width="17.5703125" style="179" customWidth="1"/>
    <col min="11021" max="11022" width="0" style="179" hidden="1" customWidth="1"/>
    <col min="11023" max="11023" width="15.5703125" style="179" customWidth="1"/>
    <col min="11024" max="11024" width="15.140625" style="179" customWidth="1"/>
    <col min="11025" max="11025" width="23.28515625" style="179" customWidth="1"/>
    <col min="11026" max="11026" width="17.7109375" style="179" customWidth="1"/>
    <col min="11027" max="11027" width="22.42578125" style="179" customWidth="1"/>
    <col min="11028" max="11028" width="19.28515625" style="179" customWidth="1"/>
    <col min="11029" max="11029" width="10.42578125" style="179" customWidth="1"/>
    <col min="11030" max="11030" width="14" style="179" customWidth="1"/>
    <col min="11031" max="11031" width="13.140625" style="179" customWidth="1"/>
    <col min="11032" max="11032" width="13.85546875" style="179" customWidth="1"/>
    <col min="11033" max="11033" width="12.140625" style="179" customWidth="1"/>
    <col min="11034" max="11034" width="11.5703125" style="179" customWidth="1"/>
    <col min="11035" max="11264" width="9.140625" style="179"/>
    <col min="11265" max="11265" width="5.85546875" style="179" customWidth="1"/>
    <col min="11266" max="11266" width="37.5703125" style="179" customWidth="1"/>
    <col min="11267" max="11267" width="12.28515625" style="179" customWidth="1"/>
    <col min="11268" max="11268" width="16.42578125" style="179" customWidth="1"/>
    <col min="11269" max="11269" width="14.140625" style="179" customWidth="1"/>
    <col min="11270" max="11270" width="14.28515625" style="179" customWidth="1"/>
    <col min="11271" max="11271" width="14.5703125" style="179" customWidth="1"/>
    <col min="11272" max="11272" width="13.28515625" style="179" customWidth="1"/>
    <col min="11273" max="11273" width="19.5703125" style="179" customWidth="1"/>
    <col min="11274" max="11274" width="18" style="179" customWidth="1"/>
    <col min="11275" max="11275" width="24.42578125" style="179" customWidth="1"/>
    <col min="11276" max="11276" width="17.5703125" style="179" customWidth="1"/>
    <col min="11277" max="11278" width="0" style="179" hidden="1" customWidth="1"/>
    <col min="11279" max="11279" width="15.5703125" style="179" customWidth="1"/>
    <col min="11280" max="11280" width="15.140625" style="179" customWidth="1"/>
    <col min="11281" max="11281" width="23.28515625" style="179" customWidth="1"/>
    <col min="11282" max="11282" width="17.7109375" style="179" customWidth="1"/>
    <col min="11283" max="11283" width="22.42578125" style="179" customWidth="1"/>
    <col min="11284" max="11284" width="19.28515625" style="179" customWidth="1"/>
    <col min="11285" max="11285" width="10.42578125" style="179" customWidth="1"/>
    <col min="11286" max="11286" width="14" style="179" customWidth="1"/>
    <col min="11287" max="11287" width="13.140625" style="179" customWidth="1"/>
    <col min="11288" max="11288" width="13.85546875" style="179" customWidth="1"/>
    <col min="11289" max="11289" width="12.140625" style="179" customWidth="1"/>
    <col min="11290" max="11290" width="11.5703125" style="179" customWidth="1"/>
    <col min="11291" max="11520" width="9.140625" style="179"/>
    <col min="11521" max="11521" width="5.85546875" style="179" customWidth="1"/>
    <col min="11522" max="11522" width="37.5703125" style="179" customWidth="1"/>
    <col min="11523" max="11523" width="12.28515625" style="179" customWidth="1"/>
    <col min="11524" max="11524" width="16.42578125" style="179" customWidth="1"/>
    <col min="11525" max="11525" width="14.140625" style="179" customWidth="1"/>
    <col min="11526" max="11526" width="14.28515625" style="179" customWidth="1"/>
    <col min="11527" max="11527" width="14.5703125" style="179" customWidth="1"/>
    <col min="11528" max="11528" width="13.28515625" style="179" customWidth="1"/>
    <col min="11529" max="11529" width="19.5703125" style="179" customWidth="1"/>
    <col min="11530" max="11530" width="18" style="179" customWidth="1"/>
    <col min="11531" max="11531" width="24.42578125" style="179" customWidth="1"/>
    <col min="11532" max="11532" width="17.5703125" style="179" customWidth="1"/>
    <col min="11533" max="11534" width="0" style="179" hidden="1" customWidth="1"/>
    <col min="11535" max="11535" width="15.5703125" style="179" customWidth="1"/>
    <col min="11536" max="11536" width="15.140625" style="179" customWidth="1"/>
    <col min="11537" max="11537" width="23.28515625" style="179" customWidth="1"/>
    <col min="11538" max="11538" width="17.7109375" style="179" customWidth="1"/>
    <col min="11539" max="11539" width="22.42578125" style="179" customWidth="1"/>
    <col min="11540" max="11540" width="19.28515625" style="179" customWidth="1"/>
    <col min="11541" max="11541" width="10.42578125" style="179" customWidth="1"/>
    <col min="11542" max="11542" width="14" style="179" customWidth="1"/>
    <col min="11543" max="11543" width="13.140625" style="179" customWidth="1"/>
    <col min="11544" max="11544" width="13.85546875" style="179" customWidth="1"/>
    <col min="11545" max="11545" width="12.140625" style="179" customWidth="1"/>
    <col min="11546" max="11546" width="11.5703125" style="179" customWidth="1"/>
    <col min="11547" max="11776" width="9.140625" style="179"/>
    <col min="11777" max="11777" width="5.85546875" style="179" customWidth="1"/>
    <col min="11778" max="11778" width="37.5703125" style="179" customWidth="1"/>
    <col min="11779" max="11779" width="12.28515625" style="179" customWidth="1"/>
    <col min="11780" max="11780" width="16.42578125" style="179" customWidth="1"/>
    <col min="11781" max="11781" width="14.140625" style="179" customWidth="1"/>
    <col min="11782" max="11782" width="14.28515625" style="179" customWidth="1"/>
    <col min="11783" max="11783" width="14.5703125" style="179" customWidth="1"/>
    <col min="11784" max="11784" width="13.28515625" style="179" customWidth="1"/>
    <col min="11785" max="11785" width="19.5703125" style="179" customWidth="1"/>
    <col min="11786" max="11786" width="18" style="179" customWidth="1"/>
    <col min="11787" max="11787" width="24.42578125" style="179" customWidth="1"/>
    <col min="11788" max="11788" width="17.5703125" style="179" customWidth="1"/>
    <col min="11789" max="11790" width="0" style="179" hidden="1" customWidth="1"/>
    <col min="11791" max="11791" width="15.5703125" style="179" customWidth="1"/>
    <col min="11792" max="11792" width="15.140625" style="179" customWidth="1"/>
    <col min="11793" max="11793" width="23.28515625" style="179" customWidth="1"/>
    <col min="11794" max="11794" width="17.7109375" style="179" customWidth="1"/>
    <col min="11795" max="11795" width="22.42578125" style="179" customWidth="1"/>
    <col min="11796" max="11796" width="19.28515625" style="179" customWidth="1"/>
    <col min="11797" max="11797" width="10.42578125" style="179" customWidth="1"/>
    <col min="11798" max="11798" width="14" style="179" customWidth="1"/>
    <col min="11799" max="11799" width="13.140625" style="179" customWidth="1"/>
    <col min="11800" max="11800" width="13.85546875" style="179" customWidth="1"/>
    <col min="11801" max="11801" width="12.140625" style="179" customWidth="1"/>
    <col min="11802" max="11802" width="11.5703125" style="179" customWidth="1"/>
    <col min="11803" max="12032" width="9.140625" style="179"/>
    <col min="12033" max="12033" width="5.85546875" style="179" customWidth="1"/>
    <col min="12034" max="12034" width="37.5703125" style="179" customWidth="1"/>
    <col min="12035" max="12035" width="12.28515625" style="179" customWidth="1"/>
    <col min="12036" max="12036" width="16.42578125" style="179" customWidth="1"/>
    <col min="12037" max="12037" width="14.140625" style="179" customWidth="1"/>
    <col min="12038" max="12038" width="14.28515625" style="179" customWidth="1"/>
    <col min="12039" max="12039" width="14.5703125" style="179" customWidth="1"/>
    <col min="12040" max="12040" width="13.28515625" style="179" customWidth="1"/>
    <col min="12041" max="12041" width="19.5703125" style="179" customWidth="1"/>
    <col min="12042" max="12042" width="18" style="179" customWidth="1"/>
    <col min="12043" max="12043" width="24.42578125" style="179" customWidth="1"/>
    <col min="12044" max="12044" width="17.5703125" style="179" customWidth="1"/>
    <col min="12045" max="12046" width="0" style="179" hidden="1" customWidth="1"/>
    <col min="12047" max="12047" width="15.5703125" style="179" customWidth="1"/>
    <col min="12048" max="12048" width="15.140625" style="179" customWidth="1"/>
    <col min="12049" max="12049" width="23.28515625" style="179" customWidth="1"/>
    <col min="12050" max="12050" width="17.7109375" style="179" customWidth="1"/>
    <col min="12051" max="12051" width="22.42578125" style="179" customWidth="1"/>
    <col min="12052" max="12052" width="19.28515625" style="179" customWidth="1"/>
    <col min="12053" max="12053" width="10.42578125" style="179" customWidth="1"/>
    <col min="12054" max="12054" width="14" style="179" customWidth="1"/>
    <col min="12055" max="12055" width="13.140625" style="179" customWidth="1"/>
    <col min="12056" max="12056" width="13.85546875" style="179" customWidth="1"/>
    <col min="12057" max="12057" width="12.140625" style="179" customWidth="1"/>
    <col min="12058" max="12058" width="11.5703125" style="179" customWidth="1"/>
    <col min="12059" max="12288" width="9.140625" style="179"/>
    <col min="12289" max="12289" width="5.85546875" style="179" customWidth="1"/>
    <col min="12290" max="12290" width="37.5703125" style="179" customWidth="1"/>
    <col min="12291" max="12291" width="12.28515625" style="179" customWidth="1"/>
    <col min="12292" max="12292" width="16.42578125" style="179" customWidth="1"/>
    <col min="12293" max="12293" width="14.140625" style="179" customWidth="1"/>
    <col min="12294" max="12294" width="14.28515625" style="179" customWidth="1"/>
    <col min="12295" max="12295" width="14.5703125" style="179" customWidth="1"/>
    <col min="12296" max="12296" width="13.28515625" style="179" customWidth="1"/>
    <col min="12297" max="12297" width="19.5703125" style="179" customWidth="1"/>
    <col min="12298" max="12298" width="18" style="179" customWidth="1"/>
    <col min="12299" max="12299" width="24.42578125" style="179" customWidth="1"/>
    <col min="12300" max="12300" width="17.5703125" style="179" customWidth="1"/>
    <col min="12301" max="12302" width="0" style="179" hidden="1" customWidth="1"/>
    <col min="12303" max="12303" width="15.5703125" style="179" customWidth="1"/>
    <col min="12304" max="12304" width="15.140625" style="179" customWidth="1"/>
    <col min="12305" max="12305" width="23.28515625" style="179" customWidth="1"/>
    <col min="12306" max="12306" width="17.7109375" style="179" customWidth="1"/>
    <col min="12307" max="12307" width="22.42578125" style="179" customWidth="1"/>
    <col min="12308" max="12308" width="19.28515625" style="179" customWidth="1"/>
    <col min="12309" max="12309" width="10.42578125" style="179" customWidth="1"/>
    <col min="12310" max="12310" width="14" style="179" customWidth="1"/>
    <col min="12311" max="12311" width="13.140625" style="179" customWidth="1"/>
    <col min="12312" max="12312" width="13.85546875" style="179" customWidth="1"/>
    <col min="12313" max="12313" width="12.140625" style="179" customWidth="1"/>
    <col min="12314" max="12314" width="11.5703125" style="179" customWidth="1"/>
    <col min="12315" max="12544" width="9.140625" style="179"/>
    <col min="12545" max="12545" width="5.85546875" style="179" customWidth="1"/>
    <col min="12546" max="12546" width="37.5703125" style="179" customWidth="1"/>
    <col min="12547" max="12547" width="12.28515625" style="179" customWidth="1"/>
    <col min="12548" max="12548" width="16.42578125" style="179" customWidth="1"/>
    <col min="12549" max="12549" width="14.140625" style="179" customWidth="1"/>
    <col min="12550" max="12550" width="14.28515625" style="179" customWidth="1"/>
    <col min="12551" max="12551" width="14.5703125" style="179" customWidth="1"/>
    <col min="12552" max="12552" width="13.28515625" style="179" customWidth="1"/>
    <col min="12553" max="12553" width="19.5703125" style="179" customWidth="1"/>
    <col min="12554" max="12554" width="18" style="179" customWidth="1"/>
    <col min="12555" max="12555" width="24.42578125" style="179" customWidth="1"/>
    <col min="12556" max="12556" width="17.5703125" style="179" customWidth="1"/>
    <col min="12557" max="12558" width="0" style="179" hidden="1" customWidth="1"/>
    <col min="12559" max="12559" width="15.5703125" style="179" customWidth="1"/>
    <col min="12560" max="12560" width="15.140625" style="179" customWidth="1"/>
    <col min="12561" max="12561" width="23.28515625" style="179" customWidth="1"/>
    <col min="12562" max="12562" width="17.7109375" style="179" customWidth="1"/>
    <col min="12563" max="12563" width="22.42578125" style="179" customWidth="1"/>
    <col min="12564" max="12564" width="19.28515625" style="179" customWidth="1"/>
    <col min="12565" max="12565" width="10.42578125" style="179" customWidth="1"/>
    <col min="12566" max="12566" width="14" style="179" customWidth="1"/>
    <col min="12567" max="12567" width="13.140625" style="179" customWidth="1"/>
    <col min="12568" max="12568" width="13.85546875" style="179" customWidth="1"/>
    <col min="12569" max="12569" width="12.140625" style="179" customWidth="1"/>
    <col min="12570" max="12570" width="11.5703125" style="179" customWidth="1"/>
    <col min="12571" max="12800" width="9.140625" style="179"/>
    <col min="12801" max="12801" width="5.85546875" style="179" customWidth="1"/>
    <col min="12802" max="12802" width="37.5703125" style="179" customWidth="1"/>
    <col min="12803" max="12803" width="12.28515625" style="179" customWidth="1"/>
    <col min="12804" max="12804" width="16.42578125" style="179" customWidth="1"/>
    <col min="12805" max="12805" width="14.140625" style="179" customWidth="1"/>
    <col min="12806" max="12806" width="14.28515625" style="179" customWidth="1"/>
    <col min="12807" max="12807" width="14.5703125" style="179" customWidth="1"/>
    <col min="12808" max="12808" width="13.28515625" style="179" customWidth="1"/>
    <col min="12809" max="12809" width="19.5703125" style="179" customWidth="1"/>
    <col min="12810" max="12810" width="18" style="179" customWidth="1"/>
    <col min="12811" max="12811" width="24.42578125" style="179" customWidth="1"/>
    <col min="12812" max="12812" width="17.5703125" style="179" customWidth="1"/>
    <col min="12813" max="12814" width="0" style="179" hidden="1" customWidth="1"/>
    <col min="12815" max="12815" width="15.5703125" style="179" customWidth="1"/>
    <col min="12816" max="12816" width="15.140625" style="179" customWidth="1"/>
    <col min="12817" max="12817" width="23.28515625" style="179" customWidth="1"/>
    <col min="12818" max="12818" width="17.7109375" style="179" customWidth="1"/>
    <col min="12819" max="12819" width="22.42578125" style="179" customWidth="1"/>
    <col min="12820" max="12820" width="19.28515625" style="179" customWidth="1"/>
    <col min="12821" max="12821" width="10.42578125" style="179" customWidth="1"/>
    <col min="12822" max="12822" width="14" style="179" customWidth="1"/>
    <col min="12823" max="12823" width="13.140625" style="179" customWidth="1"/>
    <col min="12824" max="12824" width="13.85546875" style="179" customWidth="1"/>
    <col min="12825" max="12825" width="12.140625" style="179" customWidth="1"/>
    <col min="12826" max="12826" width="11.5703125" style="179" customWidth="1"/>
    <col min="12827" max="13056" width="9.140625" style="179"/>
    <col min="13057" max="13057" width="5.85546875" style="179" customWidth="1"/>
    <col min="13058" max="13058" width="37.5703125" style="179" customWidth="1"/>
    <col min="13059" max="13059" width="12.28515625" style="179" customWidth="1"/>
    <col min="13060" max="13060" width="16.42578125" style="179" customWidth="1"/>
    <col min="13061" max="13061" width="14.140625" style="179" customWidth="1"/>
    <col min="13062" max="13062" width="14.28515625" style="179" customWidth="1"/>
    <col min="13063" max="13063" width="14.5703125" style="179" customWidth="1"/>
    <col min="13064" max="13064" width="13.28515625" style="179" customWidth="1"/>
    <col min="13065" max="13065" width="19.5703125" style="179" customWidth="1"/>
    <col min="13066" max="13066" width="18" style="179" customWidth="1"/>
    <col min="13067" max="13067" width="24.42578125" style="179" customWidth="1"/>
    <col min="13068" max="13068" width="17.5703125" style="179" customWidth="1"/>
    <col min="13069" max="13070" width="0" style="179" hidden="1" customWidth="1"/>
    <col min="13071" max="13071" width="15.5703125" style="179" customWidth="1"/>
    <col min="13072" max="13072" width="15.140625" style="179" customWidth="1"/>
    <col min="13073" max="13073" width="23.28515625" style="179" customWidth="1"/>
    <col min="13074" max="13074" width="17.7109375" style="179" customWidth="1"/>
    <col min="13075" max="13075" width="22.42578125" style="179" customWidth="1"/>
    <col min="13076" max="13076" width="19.28515625" style="179" customWidth="1"/>
    <col min="13077" max="13077" width="10.42578125" style="179" customWidth="1"/>
    <col min="13078" max="13078" width="14" style="179" customWidth="1"/>
    <col min="13079" max="13079" width="13.140625" style="179" customWidth="1"/>
    <col min="13080" max="13080" width="13.85546875" style="179" customWidth="1"/>
    <col min="13081" max="13081" width="12.140625" style="179" customWidth="1"/>
    <col min="13082" max="13082" width="11.5703125" style="179" customWidth="1"/>
    <col min="13083" max="13312" width="9.140625" style="179"/>
    <col min="13313" max="13313" width="5.85546875" style="179" customWidth="1"/>
    <col min="13314" max="13314" width="37.5703125" style="179" customWidth="1"/>
    <col min="13315" max="13315" width="12.28515625" style="179" customWidth="1"/>
    <col min="13316" max="13316" width="16.42578125" style="179" customWidth="1"/>
    <col min="13317" max="13317" width="14.140625" style="179" customWidth="1"/>
    <col min="13318" max="13318" width="14.28515625" style="179" customWidth="1"/>
    <col min="13319" max="13319" width="14.5703125" style="179" customWidth="1"/>
    <col min="13320" max="13320" width="13.28515625" style="179" customWidth="1"/>
    <col min="13321" max="13321" width="19.5703125" style="179" customWidth="1"/>
    <col min="13322" max="13322" width="18" style="179" customWidth="1"/>
    <col min="13323" max="13323" width="24.42578125" style="179" customWidth="1"/>
    <col min="13324" max="13324" width="17.5703125" style="179" customWidth="1"/>
    <col min="13325" max="13326" width="0" style="179" hidden="1" customWidth="1"/>
    <col min="13327" max="13327" width="15.5703125" style="179" customWidth="1"/>
    <col min="13328" max="13328" width="15.140625" style="179" customWidth="1"/>
    <col min="13329" max="13329" width="23.28515625" style="179" customWidth="1"/>
    <col min="13330" max="13330" width="17.7109375" style="179" customWidth="1"/>
    <col min="13331" max="13331" width="22.42578125" style="179" customWidth="1"/>
    <col min="13332" max="13332" width="19.28515625" style="179" customWidth="1"/>
    <col min="13333" max="13333" width="10.42578125" style="179" customWidth="1"/>
    <col min="13334" max="13334" width="14" style="179" customWidth="1"/>
    <col min="13335" max="13335" width="13.140625" style="179" customWidth="1"/>
    <col min="13336" max="13336" width="13.85546875" style="179" customWidth="1"/>
    <col min="13337" max="13337" width="12.140625" style="179" customWidth="1"/>
    <col min="13338" max="13338" width="11.5703125" style="179" customWidth="1"/>
    <col min="13339" max="13568" width="9.140625" style="179"/>
    <col min="13569" max="13569" width="5.85546875" style="179" customWidth="1"/>
    <col min="13570" max="13570" width="37.5703125" style="179" customWidth="1"/>
    <col min="13571" max="13571" width="12.28515625" style="179" customWidth="1"/>
    <col min="13572" max="13572" width="16.42578125" style="179" customWidth="1"/>
    <col min="13573" max="13573" width="14.140625" style="179" customWidth="1"/>
    <col min="13574" max="13574" width="14.28515625" style="179" customWidth="1"/>
    <col min="13575" max="13575" width="14.5703125" style="179" customWidth="1"/>
    <col min="13576" max="13576" width="13.28515625" style="179" customWidth="1"/>
    <col min="13577" max="13577" width="19.5703125" style="179" customWidth="1"/>
    <col min="13578" max="13578" width="18" style="179" customWidth="1"/>
    <col min="13579" max="13579" width="24.42578125" style="179" customWidth="1"/>
    <col min="13580" max="13580" width="17.5703125" style="179" customWidth="1"/>
    <col min="13581" max="13582" width="0" style="179" hidden="1" customWidth="1"/>
    <col min="13583" max="13583" width="15.5703125" style="179" customWidth="1"/>
    <col min="13584" max="13584" width="15.140625" style="179" customWidth="1"/>
    <col min="13585" max="13585" width="23.28515625" style="179" customWidth="1"/>
    <col min="13586" max="13586" width="17.7109375" style="179" customWidth="1"/>
    <col min="13587" max="13587" width="22.42578125" style="179" customWidth="1"/>
    <col min="13588" max="13588" width="19.28515625" style="179" customWidth="1"/>
    <col min="13589" max="13589" width="10.42578125" style="179" customWidth="1"/>
    <col min="13590" max="13590" width="14" style="179" customWidth="1"/>
    <col min="13591" max="13591" width="13.140625" style="179" customWidth="1"/>
    <col min="13592" max="13592" width="13.85546875" style="179" customWidth="1"/>
    <col min="13593" max="13593" width="12.140625" style="179" customWidth="1"/>
    <col min="13594" max="13594" width="11.5703125" style="179" customWidth="1"/>
    <col min="13595" max="13824" width="9.140625" style="179"/>
    <col min="13825" max="13825" width="5.85546875" style="179" customWidth="1"/>
    <col min="13826" max="13826" width="37.5703125" style="179" customWidth="1"/>
    <col min="13827" max="13827" width="12.28515625" style="179" customWidth="1"/>
    <col min="13828" max="13828" width="16.42578125" style="179" customWidth="1"/>
    <col min="13829" max="13829" width="14.140625" style="179" customWidth="1"/>
    <col min="13830" max="13830" width="14.28515625" style="179" customWidth="1"/>
    <col min="13831" max="13831" width="14.5703125" style="179" customWidth="1"/>
    <col min="13832" max="13832" width="13.28515625" style="179" customWidth="1"/>
    <col min="13833" max="13833" width="19.5703125" style="179" customWidth="1"/>
    <col min="13834" max="13834" width="18" style="179" customWidth="1"/>
    <col min="13835" max="13835" width="24.42578125" style="179" customWidth="1"/>
    <col min="13836" max="13836" width="17.5703125" style="179" customWidth="1"/>
    <col min="13837" max="13838" width="0" style="179" hidden="1" customWidth="1"/>
    <col min="13839" max="13839" width="15.5703125" style="179" customWidth="1"/>
    <col min="13840" max="13840" width="15.140625" style="179" customWidth="1"/>
    <col min="13841" max="13841" width="23.28515625" style="179" customWidth="1"/>
    <col min="13842" max="13842" width="17.7109375" style="179" customWidth="1"/>
    <col min="13843" max="13843" width="22.42578125" style="179" customWidth="1"/>
    <col min="13844" max="13844" width="19.28515625" style="179" customWidth="1"/>
    <col min="13845" max="13845" width="10.42578125" style="179" customWidth="1"/>
    <col min="13846" max="13846" width="14" style="179" customWidth="1"/>
    <col min="13847" max="13847" width="13.140625" style="179" customWidth="1"/>
    <col min="13848" max="13848" width="13.85546875" style="179" customWidth="1"/>
    <col min="13849" max="13849" width="12.140625" style="179" customWidth="1"/>
    <col min="13850" max="13850" width="11.5703125" style="179" customWidth="1"/>
    <col min="13851" max="14080" width="9.140625" style="179"/>
    <col min="14081" max="14081" width="5.85546875" style="179" customWidth="1"/>
    <col min="14082" max="14082" width="37.5703125" style="179" customWidth="1"/>
    <col min="14083" max="14083" width="12.28515625" style="179" customWidth="1"/>
    <col min="14084" max="14084" width="16.42578125" style="179" customWidth="1"/>
    <col min="14085" max="14085" width="14.140625" style="179" customWidth="1"/>
    <col min="14086" max="14086" width="14.28515625" style="179" customWidth="1"/>
    <col min="14087" max="14087" width="14.5703125" style="179" customWidth="1"/>
    <col min="14088" max="14088" width="13.28515625" style="179" customWidth="1"/>
    <col min="14089" max="14089" width="19.5703125" style="179" customWidth="1"/>
    <col min="14090" max="14090" width="18" style="179" customWidth="1"/>
    <col min="14091" max="14091" width="24.42578125" style="179" customWidth="1"/>
    <col min="14092" max="14092" width="17.5703125" style="179" customWidth="1"/>
    <col min="14093" max="14094" width="0" style="179" hidden="1" customWidth="1"/>
    <col min="14095" max="14095" width="15.5703125" style="179" customWidth="1"/>
    <col min="14096" max="14096" width="15.140625" style="179" customWidth="1"/>
    <col min="14097" max="14097" width="23.28515625" style="179" customWidth="1"/>
    <col min="14098" max="14098" width="17.7109375" style="179" customWidth="1"/>
    <col min="14099" max="14099" width="22.42578125" style="179" customWidth="1"/>
    <col min="14100" max="14100" width="19.28515625" style="179" customWidth="1"/>
    <col min="14101" max="14101" width="10.42578125" style="179" customWidth="1"/>
    <col min="14102" max="14102" width="14" style="179" customWidth="1"/>
    <col min="14103" max="14103" width="13.140625" style="179" customWidth="1"/>
    <col min="14104" max="14104" width="13.85546875" style="179" customWidth="1"/>
    <col min="14105" max="14105" width="12.140625" style="179" customWidth="1"/>
    <col min="14106" max="14106" width="11.5703125" style="179" customWidth="1"/>
    <col min="14107" max="14336" width="9.140625" style="179"/>
    <col min="14337" max="14337" width="5.85546875" style="179" customWidth="1"/>
    <col min="14338" max="14338" width="37.5703125" style="179" customWidth="1"/>
    <col min="14339" max="14339" width="12.28515625" style="179" customWidth="1"/>
    <col min="14340" max="14340" width="16.42578125" style="179" customWidth="1"/>
    <col min="14341" max="14341" width="14.140625" style="179" customWidth="1"/>
    <col min="14342" max="14342" width="14.28515625" style="179" customWidth="1"/>
    <col min="14343" max="14343" width="14.5703125" style="179" customWidth="1"/>
    <col min="14344" max="14344" width="13.28515625" style="179" customWidth="1"/>
    <col min="14345" max="14345" width="19.5703125" style="179" customWidth="1"/>
    <col min="14346" max="14346" width="18" style="179" customWidth="1"/>
    <col min="14347" max="14347" width="24.42578125" style="179" customWidth="1"/>
    <col min="14348" max="14348" width="17.5703125" style="179" customWidth="1"/>
    <col min="14349" max="14350" width="0" style="179" hidden="1" customWidth="1"/>
    <col min="14351" max="14351" width="15.5703125" style="179" customWidth="1"/>
    <col min="14352" max="14352" width="15.140625" style="179" customWidth="1"/>
    <col min="14353" max="14353" width="23.28515625" style="179" customWidth="1"/>
    <col min="14354" max="14354" width="17.7109375" style="179" customWidth="1"/>
    <col min="14355" max="14355" width="22.42578125" style="179" customWidth="1"/>
    <col min="14356" max="14356" width="19.28515625" style="179" customWidth="1"/>
    <col min="14357" max="14357" width="10.42578125" style="179" customWidth="1"/>
    <col min="14358" max="14358" width="14" style="179" customWidth="1"/>
    <col min="14359" max="14359" width="13.140625" style="179" customWidth="1"/>
    <col min="14360" max="14360" width="13.85546875" style="179" customWidth="1"/>
    <col min="14361" max="14361" width="12.140625" style="179" customWidth="1"/>
    <col min="14362" max="14362" width="11.5703125" style="179" customWidth="1"/>
    <col min="14363" max="14592" width="9.140625" style="179"/>
    <col min="14593" max="14593" width="5.85546875" style="179" customWidth="1"/>
    <col min="14594" max="14594" width="37.5703125" style="179" customWidth="1"/>
    <col min="14595" max="14595" width="12.28515625" style="179" customWidth="1"/>
    <col min="14596" max="14596" width="16.42578125" style="179" customWidth="1"/>
    <col min="14597" max="14597" width="14.140625" style="179" customWidth="1"/>
    <col min="14598" max="14598" width="14.28515625" style="179" customWidth="1"/>
    <col min="14599" max="14599" width="14.5703125" style="179" customWidth="1"/>
    <col min="14600" max="14600" width="13.28515625" style="179" customWidth="1"/>
    <col min="14601" max="14601" width="19.5703125" style="179" customWidth="1"/>
    <col min="14602" max="14602" width="18" style="179" customWidth="1"/>
    <col min="14603" max="14603" width="24.42578125" style="179" customWidth="1"/>
    <col min="14604" max="14604" width="17.5703125" style="179" customWidth="1"/>
    <col min="14605" max="14606" width="0" style="179" hidden="1" customWidth="1"/>
    <col min="14607" max="14607" width="15.5703125" style="179" customWidth="1"/>
    <col min="14608" max="14608" width="15.140625" style="179" customWidth="1"/>
    <col min="14609" max="14609" width="23.28515625" style="179" customWidth="1"/>
    <col min="14610" max="14610" width="17.7109375" style="179" customWidth="1"/>
    <col min="14611" max="14611" width="22.42578125" style="179" customWidth="1"/>
    <col min="14612" max="14612" width="19.28515625" style="179" customWidth="1"/>
    <col min="14613" max="14613" width="10.42578125" style="179" customWidth="1"/>
    <col min="14614" max="14614" width="14" style="179" customWidth="1"/>
    <col min="14615" max="14615" width="13.140625" style="179" customWidth="1"/>
    <col min="14616" max="14616" width="13.85546875" style="179" customWidth="1"/>
    <col min="14617" max="14617" width="12.140625" style="179" customWidth="1"/>
    <col min="14618" max="14618" width="11.5703125" style="179" customWidth="1"/>
    <col min="14619" max="14848" width="9.140625" style="179"/>
    <col min="14849" max="14849" width="5.85546875" style="179" customWidth="1"/>
    <col min="14850" max="14850" width="37.5703125" style="179" customWidth="1"/>
    <col min="14851" max="14851" width="12.28515625" style="179" customWidth="1"/>
    <col min="14852" max="14852" width="16.42578125" style="179" customWidth="1"/>
    <col min="14853" max="14853" width="14.140625" style="179" customWidth="1"/>
    <col min="14854" max="14854" width="14.28515625" style="179" customWidth="1"/>
    <col min="14855" max="14855" width="14.5703125" style="179" customWidth="1"/>
    <col min="14856" max="14856" width="13.28515625" style="179" customWidth="1"/>
    <col min="14857" max="14857" width="19.5703125" style="179" customWidth="1"/>
    <col min="14858" max="14858" width="18" style="179" customWidth="1"/>
    <col min="14859" max="14859" width="24.42578125" style="179" customWidth="1"/>
    <col min="14860" max="14860" width="17.5703125" style="179" customWidth="1"/>
    <col min="14861" max="14862" width="0" style="179" hidden="1" customWidth="1"/>
    <col min="14863" max="14863" width="15.5703125" style="179" customWidth="1"/>
    <col min="14864" max="14864" width="15.140625" style="179" customWidth="1"/>
    <col min="14865" max="14865" width="23.28515625" style="179" customWidth="1"/>
    <col min="14866" max="14866" width="17.7109375" style="179" customWidth="1"/>
    <col min="14867" max="14867" width="22.42578125" style="179" customWidth="1"/>
    <col min="14868" max="14868" width="19.28515625" style="179" customWidth="1"/>
    <col min="14869" max="14869" width="10.42578125" style="179" customWidth="1"/>
    <col min="14870" max="14870" width="14" style="179" customWidth="1"/>
    <col min="14871" max="14871" width="13.140625" style="179" customWidth="1"/>
    <col min="14872" max="14872" width="13.85546875" style="179" customWidth="1"/>
    <col min="14873" max="14873" width="12.140625" style="179" customWidth="1"/>
    <col min="14874" max="14874" width="11.5703125" style="179" customWidth="1"/>
    <col min="14875" max="15104" width="9.140625" style="179"/>
    <col min="15105" max="15105" width="5.85546875" style="179" customWidth="1"/>
    <col min="15106" max="15106" width="37.5703125" style="179" customWidth="1"/>
    <col min="15107" max="15107" width="12.28515625" style="179" customWidth="1"/>
    <col min="15108" max="15108" width="16.42578125" style="179" customWidth="1"/>
    <col min="15109" max="15109" width="14.140625" style="179" customWidth="1"/>
    <col min="15110" max="15110" width="14.28515625" style="179" customWidth="1"/>
    <col min="15111" max="15111" width="14.5703125" style="179" customWidth="1"/>
    <col min="15112" max="15112" width="13.28515625" style="179" customWidth="1"/>
    <col min="15113" max="15113" width="19.5703125" style="179" customWidth="1"/>
    <col min="15114" max="15114" width="18" style="179" customWidth="1"/>
    <col min="15115" max="15115" width="24.42578125" style="179" customWidth="1"/>
    <col min="15116" max="15116" width="17.5703125" style="179" customWidth="1"/>
    <col min="15117" max="15118" width="0" style="179" hidden="1" customWidth="1"/>
    <col min="15119" max="15119" width="15.5703125" style="179" customWidth="1"/>
    <col min="15120" max="15120" width="15.140625" style="179" customWidth="1"/>
    <col min="15121" max="15121" width="23.28515625" style="179" customWidth="1"/>
    <col min="15122" max="15122" width="17.7109375" style="179" customWidth="1"/>
    <col min="15123" max="15123" width="22.42578125" style="179" customWidth="1"/>
    <col min="15124" max="15124" width="19.28515625" style="179" customWidth="1"/>
    <col min="15125" max="15125" width="10.42578125" style="179" customWidth="1"/>
    <col min="15126" max="15126" width="14" style="179" customWidth="1"/>
    <col min="15127" max="15127" width="13.140625" style="179" customWidth="1"/>
    <col min="15128" max="15128" width="13.85546875" style="179" customWidth="1"/>
    <col min="15129" max="15129" width="12.140625" style="179" customWidth="1"/>
    <col min="15130" max="15130" width="11.5703125" style="179" customWidth="1"/>
    <col min="15131" max="15360" width="9.140625" style="179"/>
    <col min="15361" max="15361" width="5.85546875" style="179" customWidth="1"/>
    <col min="15362" max="15362" width="37.5703125" style="179" customWidth="1"/>
    <col min="15363" max="15363" width="12.28515625" style="179" customWidth="1"/>
    <col min="15364" max="15364" width="16.42578125" style="179" customWidth="1"/>
    <col min="15365" max="15365" width="14.140625" style="179" customWidth="1"/>
    <col min="15366" max="15366" width="14.28515625" style="179" customWidth="1"/>
    <col min="15367" max="15367" width="14.5703125" style="179" customWidth="1"/>
    <col min="15368" max="15368" width="13.28515625" style="179" customWidth="1"/>
    <col min="15369" max="15369" width="19.5703125" style="179" customWidth="1"/>
    <col min="15370" max="15370" width="18" style="179" customWidth="1"/>
    <col min="15371" max="15371" width="24.42578125" style="179" customWidth="1"/>
    <col min="15372" max="15372" width="17.5703125" style="179" customWidth="1"/>
    <col min="15373" max="15374" width="0" style="179" hidden="1" customWidth="1"/>
    <col min="15375" max="15375" width="15.5703125" style="179" customWidth="1"/>
    <col min="15376" max="15376" width="15.140625" style="179" customWidth="1"/>
    <col min="15377" max="15377" width="23.28515625" style="179" customWidth="1"/>
    <col min="15378" max="15378" width="17.7109375" style="179" customWidth="1"/>
    <col min="15379" max="15379" width="22.42578125" style="179" customWidth="1"/>
    <col min="15380" max="15380" width="19.28515625" style="179" customWidth="1"/>
    <col min="15381" max="15381" width="10.42578125" style="179" customWidth="1"/>
    <col min="15382" max="15382" width="14" style="179" customWidth="1"/>
    <col min="15383" max="15383" width="13.140625" style="179" customWidth="1"/>
    <col min="15384" max="15384" width="13.85546875" style="179" customWidth="1"/>
    <col min="15385" max="15385" width="12.140625" style="179" customWidth="1"/>
    <col min="15386" max="15386" width="11.5703125" style="179" customWidth="1"/>
    <col min="15387" max="15616" width="9.140625" style="179"/>
    <col min="15617" max="15617" width="5.85546875" style="179" customWidth="1"/>
    <col min="15618" max="15618" width="37.5703125" style="179" customWidth="1"/>
    <col min="15619" max="15619" width="12.28515625" style="179" customWidth="1"/>
    <col min="15620" max="15620" width="16.42578125" style="179" customWidth="1"/>
    <col min="15621" max="15621" width="14.140625" style="179" customWidth="1"/>
    <col min="15622" max="15622" width="14.28515625" style="179" customWidth="1"/>
    <col min="15623" max="15623" width="14.5703125" style="179" customWidth="1"/>
    <col min="15624" max="15624" width="13.28515625" style="179" customWidth="1"/>
    <col min="15625" max="15625" width="19.5703125" style="179" customWidth="1"/>
    <col min="15626" max="15626" width="18" style="179" customWidth="1"/>
    <col min="15627" max="15627" width="24.42578125" style="179" customWidth="1"/>
    <col min="15628" max="15628" width="17.5703125" style="179" customWidth="1"/>
    <col min="15629" max="15630" width="0" style="179" hidden="1" customWidth="1"/>
    <col min="15631" max="15631" width="15.5703125" style="179" customWidth="1"/>
    <col min="15632" max="15632" width="15.140625" style="179" customWidth="1"/>
    <col min="15633" max="15633" width="23.28515625" style="179" customWidth="1"/>
    <col min="15634" max="15634" width="17.7109375" style="179" customWidth="1"/>
    <col min="15635" max="15635" width="22.42578125" style="179" customWidth="1"/>
    <col min="15636" max="15636" width="19.28515625" style="179" customWidth="1"/>
    <col min="15637" max="15637" width="10.42578125" style="179" customWidth="1"/>
    <col min="15638" max="15638" width="14" style="179" customWidth="1"/>
    <col min="15639" max="15639" width="13.140625" style="179" customWidth="1"/>
    <col min="15640" max="15640" width="13.85546875" style="179" customWidth="1"/>
    <col min="15641" max="15641" width="12.140625" style="179" customWidth="1"/>
    <col min="15642" max="15642" width="11.5703125" style="179" customWidth="1"/>
    <col min="15643" max="15872" width="9.140625" style="179"/>
    <col min="15873" max="15873" width="5.85546875" style="179" customWidth="1"/>
    <col min="15874" max="15874" width="37.5703125" style="179" customWidth="1"/>
    <col min="15875" max="15875" width="12.28515625" style="179" customWidth="1"/>
    <col min="15876" max="15876" width="16.42578125" style="179" customWidth="1"/>
    <col min="15877" max="15877" width="14.140625" style="179" customWidth="1"/>
    <col min="15878" max="15878" width="14.28515625" style="179" customWidth="1"/>
    <col min="15879" max="15879" width="14.5703125" style="179" customWidth="1"/>
    <col min="15880" max="15880" width="13.28515625" style="179" customWidth="1"/>
    <col min="15881" max="15881" width="19.5703125" style="179" customWidth="1"/>
    <col min="15882" max="15882" width="18" style="179" customWidth="1"/>
    <col min="15883" max="15883" width="24.42578125" style="179" customWidth="1"/>
    <col min="15884" max="15884" width="17.5703125" style="179" customWidth="1"/>
    <col min="15885" max="15886" width="0" style="179" hidden="1" customWidth="1"/>
    <col min="15887" max="15887" width="15.5703125" style="179" customWidth="1"/>
    <col min="15888" max="15888" width="15.140625" style="179" customWidth="1"/>
    <col min="15889" max="15889" width="23.28515625" style="179" customWidth="1"/>
    <col min="15890" max="15890" width="17.7109375" style="179" customWidth="1"/>
    <col min="15891" max="15891" width="22.42578125" style="179" customWidth="1"/>
    <col min="15892" max="15892" width="19.28515625" style="179" customWidth="1"/>
    <col min="15893" max="15893" width="10.42578125" style="179" customWidth="1"/>
    <col min="15894" max="15894" width="14" style="179" customWidth="1"/>
    <col min="15895" max="15895" width="13.140625" style="179" customWidth="1"/>
    <col min="15896" max="15896" width="13.85546875" style="179" customWidth="1"/>
    <col min="15897" max="15897" width="12.140625" style="179" customWidth="1"/>
    <col min="15898" max="15898" width="11.5703125" style="179" customWidth="1"/>
    <col min="15899" max="16128" width="9.140625" style="179"/>
    <col min="16129" max="16129" width="5.85546875" style="179" customWidth="1"/>
    <col min="16130" max="16130" width="37.5703125" style="179" customWidth="1"/>
    <col min="16131" max="16131" width="12.28515625" style="179" customWidth="1"/>
    <col min="16132" max="16132" width="16.42578125" style="179" customWidth="1"/>
    <col min="16133" max="16133" width="14.140625" style="179" customWidth="1"/>
    <col min="16134" max="16134" width="14.28515625" style="179" customWidth="1"/>
    <col min="16135" max="16135" width="14.5703125" style="179" customWidth="1"/>
    <col min="16136" max="16136" width="13.28515625" style="179" customWidth="1"/>
    <col min="16137" max="16137" width="19.5703125" style="179" customWidth="1"/>
    <col min="16138" max="16138" width="18" style="179" customWidth="1"/>
    <col min="16139" max="16139" width="24.42578125" style="179" customWidth="1"/>
    <col min="16140" max="16140" width="17.5703125" style="179" customWidth="1"/>
    <col min="16141" max="16142" width="0" style="179" hidden="1" customWidth="1"/>
    <col min="16143" max="16143" width="15.5703125" style="179" customWidth="1"/>
    <col min="16144" max="16144" width="15.140625" style="179" customWidth="1"/>
    <col min="16145" max="16145" width="23.28515625" style="179" customWidth="1"/>
    <col min="16146" max="16146" width="17.7109375" style="179" customWidth="1"/>
    <col min="16147" max="16147" width="22.42578125" style="179" customWidth="1"/>
    <col min="16148" max="16148" width="19.28515625" style="179" customWidth="1"/>
    <col min="16149" max="16149" width="10.42578125" style="179" customWidth="1"/>
    <col min="16150" max="16150" width="14" style="179" customWidth="1"/>
    <col min="16151" max="16151" width="13.140625" style="179" customWidth="1"/>
    <col min="16152" max="16152" width="13.85546875" style="179" customWidth="1"/>
    <col min="16153" max="16153" width="12.140625" style="179" customWidth="1"/>
    <col min="16154" max="16154" width="11.5703125" style="179" customWidth="1"/>
    <col min="16155" max="16384" width="9.140625" style="179"/>
  </cols>
  <sheetData>
    <row r="1" spans="1:43" ht="39.950000000000003" customHeight="1" thickBot="1" x14ac:dyDescent="0.4">
      <c r="A1" s="176" t="s">
        <v>44</v>
      </c>
      <c r="B1" s="177"/>
      <c r="C1" s="462" t="s">
        <v>94</v>
      </c>
      <c r="D1" s="463"/>
      <c r="E1" s="463"/>
      <c r="F1" s="463"/>
      <c r="G1" s="464"/>
      <c r="H1" s="178"/>
      <c r="AG1" s="180" t="s">
        <v>54</v>
      </c>
    </row>
    <row r="2" spans="1:43" ht="39.950000000000003" customHeight="1" thickBot="1" x14ac:dyDescent="0.3">
      <c r="A2" s="176" t="s">
        <v>45</v>
      </c>
      <c r="B2" s="177"/>
      <c r="C2" s="462" t="s">
        <v>95</v>
      </c>
      <c r="D2" s="463"/>
      <c r="E2" s="463"/>
      <c r="F2" s="463"/>
      <c r="G2" s="464"/>
      <c r="H2" s="178"/>
    </row>
    <row r="3" spans="1:43" ht="39.950000000000003" customHeight="1" thickBot="1" x14ac:dyDescent="0.45">
      <c r="A3" s="176" t="s">
        <v>46</v>
      </c>
      <c r="B3" s="177"/>
      <c r="C3" s="465" t="s">
        <v>96</v>
      </c>
      <c r="D3" s="466"/>
      <c r="E3" s="466"/>
      <c r="F3" s="466"/>
      <c r="G3" s="467"/>
      <c r="H3" s="178"/>
      <c r="R3" s="451" t="s">
        <v>47</v>
      </c>
      <c r="S3" s="451"/>
      <c r="T3" s="452"/>
      <c r="U3" s="453">
        <v>39661</v>
      </c>
      <c r="V3" s="454"/>
      <c r="W3" s="454"/>
      <c r="X3" s="454"/>
      <c r="Y3" s="454"/>
      <c r="Z3" s="455"/>
    </row>
    <row r="4" spans="1:43" ht="39.950000000000003" customHeight="1" thickBot="1" x14ac:dyDescent="0.45">
      <c r="A4" s="182" t="s">
        <v>48</v>
      </c>
      <c r="B4" s="183"/>
      <c r="C4" s="459">
        <v>235</v>
      </c>
      <c r="D4" s="460"/>
      <c r="E4" s="460"/>
      <c r="F4" s="460"/>
      <c r="G4" s="461"/>
      <c r="H4" s="178"/>
      <c r="R4" s="451" t="s">
        <v>49</v>
      </c>
      <c r="S4" s="451"/>
      <c r="T4" s="452"/>
      <c r="U4" s="456" t="s">
        <v>97</v>
      </c>
      <c r="V4" s="457"/>
      <c r="W4" s="457"/>
      <c r="X4" s="457"/>
      <c r="Y4" s="457"/>
      <c r="Z4" s="458"/>
    </row>
    <row r="5" spans="1:43" ht="39.950000000000003" customHeight="1" thickBot="1" x14ac:dyDescent="0.45">
      <c r="A5" s="182" t="s">
        <v>50</v>
      </c>
      <c r="B5" s="183"/>
      <c r="C5" s="176" t="s">
        <v>51</v>
      </c>
      <c r="D5" s="449">
        <v>258500</v>
      </c>
      <c r="E5" s="450"/>
      <c r="F5" s="183" t="s">
        <v>52</v>
      </c>
      <c r="G5" s="184">
        <v>1100</v>
      </c>
      <c r="H5" s="178"/>
      <c r="R5" s="451" t="s">
        <v>53</v>
      </c>
      <c r="S5" s="451"/>
      <c r="T5" s="452"/>
      <c r="U5" s="453">
        <v>39685</v>
      </c>
      <c r="V5" s="454"/>
      <c r="W5" s="454"/>
      <c r="X5" s="454"/>
      <c r="Y5" s="454"/>
      <c r="Z5" s="455"/>
      <c r="AG5" s="180" t="s">
        <v>54</v>
      </c>
    </row>
    <row r="6" spans="1:43" ht="39.950000000000003" customHeight="1" thickBot="1" x14ac:dyDescent="0.45">
      <c r="A6" s="182" t="s">
        <v>55</v>
      </c>
      <c r="B6" s="183"/>
      <c r="C6" s="176" t="s">
        <v>51</v>
      </c>
      <c r="D6" s="449">
        <v>300000</v>
      </c>
      <c r="E6" s="450"/>
      <c r="F6" s="183" t="s">
        <v>52</v>
      </c>
      <c r="G6" s="184">
        <v>1277</v>
      </c>
      <c r="H6" s="178"/>
      <c r="K6" s="185"/>
      <c r="M6" s="186"/>
      <c r="N6" s="186"/>
      <c r="R6" s="451" t="s">
        <v>56</v>
      </c>
      <c r="S6" s="451"/>
      <c r="T6" s="452"/>
      <c r="U6" s="456" t="s">
        <v>98</v>
      </c>
      <c r="V6" s="457"/>
      <c r="W6" s="457"/>
      <c r="X6" s="457"/>
      <c r="Y6" s="457"/>
      <c r="Z6" s="458"/>
    </row>
    <row r="7" spans="1:43" ht="39.950000000000003" customHeight="1" x14ac:dyDescent="0.3">
      <c r="A7" s="187"/>
      <c r="B7" s="188" t="s">
        <v>133</v>
      </c>
      <c r="C7" s="187"/>
      <c r="D7" s="189"/>
      <c r="E7" s="189"/>
      <c r="F7" s="187"/>
      <c r="G7" s="190"/>
      <c r="H7" s="178"/>
      <c r="U7" s="191"/>
      <c r="V7" s="191"/>
      <c r="W7" s="189"/>
      <c r="X7" s="189"/>
      <c r="Y7" s="189"/>
      <c r="Z7" s="192"/>
    </row>
    <row r="8" spans="1:43" ht="20.100000000000001" customHeight="1" thickBot="1" x14ac:dyDescent="0.25">
      <c r="AG8" s="193"/>
    </row>
    <row r="9" spans="1:43" s="196" customFormat="1" ht="30" customHeight="1" thickBot="1" x14ac:dyDescent="0.3">
      <c r="A9" s="194" t="s">
        <v>134</v>
      </c>
      <c r="B9" s="195" t="s">
        <v>121</v>
      </c>
      <c r="C9" s="444" t="s">
        <v>122</v>
      </c>
      <c r="D9" s="445"/>
      <c r="E9" s="445"/>
      <c r="F9" s="445"/>
      <c r="G9" s="445"/>
      <c r="H9" s="445"/>
      <c r="I9" s="446"/>
      <c r="J9" s="444" t="s">
        <v>123</v>
      </c>
      <c r="K9" s="447"/>
      <c r="L9" s="447"/>
      <c r="M9" s="447"/>
      <c r="N9" s="447"/>
      <c r="O9" s="447"/>
      <c r="P9" s="447"/>
      <c r="Q9" s="447"/>
      <c r="R9" s="447"/>
      <c r="S9" s="447"/>
      <c r="T9" s="448"/>
      <c r="V9" s="444" t="s">
        <v>124</v>
      </c>
      <c r="W9" s="447"/>
      <c r="X9" s="447"/>
      <c r="Y9" s="447"/>
      <c r="Z9" s="448"/>
      <c r="AA9" s="197"/>
      <c r="AB9" s="197"/>
      <c r="AC9" s="197"/>
      <c r="AD9" s="197"/>
      <c r="AE9" s="197"/>
      <c r="AF9" s="197"/>
      <c r="AG9" s="181"/>
      <c r="AH9" s="197"/>
      <c r="AI9" s="197"/>
      <c r="AJ9" s="197"/>
      <c r="AK9" s="197"/>
      <c r="AL9" s="197"/>
      <c r="AM9" s="197"/>
      <c r="AN9" s="197"/>
      <c r="AO9" s="197"/>
      <c r="AP9" s="197"/>
    </row>
    <row r="10" spans="1:43" s="109" customFormat="1" ht="94.5" customHeight="1" thickBot="1" x14ac:dyDescent="0.3">
      <c r="A10" s="258"/>
      <c r="B10" s="259" t="s">
        <v>165</v>
      </c>
      <c r="C10" s="260" t="s">
        <v>63</v>
      </c>
      <c r="D10" s="261" t="s">
        <v>99</v>
      </c>
      <c r="E10" s="262" t="s">
        <v>125</v>
      </c>
      <c r="F10" s="262" t="s">
        <v>135</v>
      </c>
      <c r="G10" s="262" t="s">
        <v>127</v>
      </c>
      <c r="H10" s="262" t="s">
        <v>128</v>
      </c>
      <c r="I10" s="263" t="s">
        <v>71</v>
      </c>
      <c r="J10" s="264" t="s">
        <v>72</v>
      </c>
      <c r="K10" s="265" t="s">
        <v>73</v>
      </c>
      <c r="L10" s="265" t="s">
        <v>129</v>
      </c>
      <c r="M10" s="265" t="s">
        <v>130</v>
      </c>
      <c r="N10" s="265" t="s">
        <v>131</v>
      </c>
      <c r="O10" s="265" t="s">
        <v>75</v>
      </c>
      <c r="P10" s="265" t="s">
        <v>132</v>
      </c>
      <c r="Q10" s="265" t="s">
        <v>77</v>
      </c>
      <c r="R10" s="265" t="s">
        <v>100</v>
      </c>
      <c r="S10" s="265" t="s">
        <v>101</v>
      </c>
      <c r="T10" s="256" t="s">
        <v>80</v>
      </c>
      <c r="U10" s="266"/>
      <c r="V10" s="267" t="s">
        <v>83</v>
      </c>
      <c r="W10" s="268" t="s">
        <v>84</v>
      </c>
      <c r="X10" s="268" t="s">
        <v>85</v>
      </c>
      <c r="Y10" s="268" t="s">
        <v>86</v>
      </c>
      <c r="Z10" s="269" t="s">
        <v>87</v>
      </c>
      <c r="AA10" s="270"/>
      <c r="AB10" s="271"/>
      <c r="AC10" s="271"/>
      <c r="AD10" s="271"/>
      <c r="AE10" s="271"/>
      <c r="AF10" s="271"/>
      <c r="AG10" s="181"/>
      <c r="AH10" s="271"/>
      <c r="AI10" s="271"/>
      <c r="AJ10" s="271"/>
      <c r="AK10" s="271"/>
      <c r="AL10" s="271"/>
      <c r="AM10" s="271"/>
      <c r="AN10" s="271"/>
      <c r="AO10" s="271"/>
      <c r="AP10" s="271"/>
      <c r="AQ10" s="271"/>
    </row>
    <row r="11" spans="1:43" s="196" customFormat="1" ht="30" customHeight="1" x14ac:dyDescent="0.25">
      <c r="A11" s="199">
        <v>1</v>
      </c>
      <c r="B11" s="200" t="s">
        <v>136</v>
      </c>
      <c r="C11" s="201">
        <v>15</v>
      </c>
      <c r="D11" s="202">
        <v>1440</v>
      </c>
      <c r="E11" s="203">
        <v>150</v>
      </c>
      <c r="F11" s="203">
        <v>45</v>
      </c>
      <c r="G11" s="203">
        <v>0</v>
      </c>
      <c r="H11" s="203">
        <v>0</v>
      </c>
      <c r="I11" s="204">
        <f t="shared" ref="I11:I30" si="0">D11-E11-F11-G11-H11</f>
        <v>1245</v>
      </c>
      <c r="J11" s="205">
        <v>566.66999999999996</v>
      </c>
      <c r="K11" s="206">
        <f t="shared" ref="K11:K30" si="1">I11-J11</f>
        <v>678.33</v>
      </c>
      <c r="L11" s="207">
        <v>34</v>
      </c>
      <c r="M11" s="207">
        <v>0</v>
      </c>
      <c r="N11" s="207">
        <v>0</v>
      </c>
      <c r="O11" s="208">
        <v>0.01</v>
      </c>
      <c r="P11" s="209">
        <v>0.02</v>
      </c>
      <c r="Q11" s="210">
        <f t="shared" ref="Q11:Q30" si="2">IF(L11&lt;&gt;0,(1-P11)*K11*60/L11,0)</f>
        <v>1173.1118823529414</v>
      </c>
      <c r="R11" s="211">
        <v>1277</v>
      </c>
      <c r="S11" s="212">
        <f t="shared" ref="S11:S30" si="3">IF(Q11&lt;&gt;0,R11/Q11,0)</f>
        <v>1.088557723444662</v>
      </c>
      <c r="T11" s="213" t="str">
        <f t="shared" ref="T11:T29" si="4">IF(S11&gt;0.8499,IF(S11&gt;0.8999,"X",$AG$5),"")</f>
        <v>X</v>
      </c>
      <c r="U11" s="214"/>
      <c r="V11" s="215"/>
      <c r="W11" s="216"/>
      <c r="X11" s="217" t="s">
        <v>88</v>
      </c>
      <c r="Y11" s="216"/>
      <c r="Z11" s="218"/>
      <c r="AA11" s="219"/>
      <c r="AB11" s="197"/>
      <c r="AC11" s="197"/>
      <c r="AD11" s="197"/>
      <c r="AE11" s="197"/>
      <c r="AF11" s="197"/>
      <c r="AG11" s="198"/>
      <c r="AH11" s="197"/>
      <c r="AI11" s="197"/>
      <c r="AJ11" s="197"/>
      <c r="AK11" s="197"/>
      <c r="AL11" s="197"/>
      <c r="AM11" s="197"/>
      <c r="AN11" s="197"/>
      <c r="AO11" s="197"/>
      <c r="AP11" s="197"/>
      <c r="AQ11" s="197"/>
    </row>
    <row r="12" spans="1:43" s="196" customFormat="1" ht="30" customHeight="1" x14ac:dyDescent="0.25">
      <c r="A12" s="220">
        <v>2</v>
      </c>
      <c r="B12" s="221" t="s">
        <v>137</v>
      </c>
      <c r="C12" s="222">
        <v>15</v>
      </c>
      <c r="D12" s="223">
        <v>1440</v>
      </c>
      <c r="E12" s="224">
        <v>150</v>
      </c>
      <c r="F12" s="224">
        <v>45</v>
      </c>
      <c r="G12" s="224">
        <v>0</v>
      </c>
      <c r="H12" s="224">
        <v>0</v>
      </c>
      <c r="I12" s="225">
        <f t="shared" si="0"/>
        <v>1245</v>
      </c>
      <c r="J12" s="226">
        <v>566.66999999999996</v>
      </c>
      <c r="K12" s="225">
        <f t="shared" si="1"/>
        <v>678.33</v>
      </c>
      <c r="L12" s="227">
        <v>10</v>
      </c>
      <c r="M12" s="227">
        <v>0</v>
      </c>
      <c r="N12" s="227">
        <v>0</v>
      </c>
      <c r="O12" s="228">
        <v>0</v>
      </c>
      <c r="P12" s="229">
        <v>0.01</v>
      </c>
      <c r="Q12" s="203">
        <f t="shared" si="2"/>
        <v>4029.2801999999997</v>
      </c>
      <c r="R12" s="230">
        <v>1277</v>
      </c>
      <c r="S12" s="231">
        <f t="shared" si="3"/>
        <v>0.31693005614253389</v>
      </c>
      <c r="T12" s="232" t="str">
        <f t="shared" si="4"/>
        <v/>
      </c>
      <c r="U12" s="214"/>
      <c r="V12" s="226"/>
      <c r="W12" s="227"/>
      <c r="X12" s="230" t="s">
        <v>88</v>
      </c>
      <c r="Y12" s="227"/>
      <c r="Z12" s="233"/>
      <c r="AA12" s="219"/>
      <c r="AB12" s="197"/>
      <c r="AC12" s="197"/>
      <c r="AD12" s="197"/>
      <c r="AE12" s="197"/>
      <c r="AF12" s="197"/>
      <c r="AG12" s="198"/>
      <c r="AH12" s="197"/>
      <c r="AI12" s="197"/>
      <c r="AJ12" s="197"/>
      <c r="AK12" s="197"/>
      <c r="AL12" s="197"/>
      <c r="AM12" s="197"/>
      <c r="AN12" s="197"/>
      <c r="AO12" s="197"/>
      <c r="AP12" s="197"/>
      <c r="AQ12" s="197"/>
    </row>
    <row r="13" spans="1:43" s="196" customFormat="1" ht="30" customHeight="1" x14ac:dyDescent="0.25">
      <c r="A13" s="220">
        <v>3</v>
      </c>
      <c r="B13" s="221" t="s">
        <v>138</v>
      </c>
      <c r="C13" s="222">
        <v>15</v>
      </c>
      <c r="D13" s="223">
        <v>1440</v>
      </c>
      <c r="E13" s="224">
        <v>150</v>
      </c>
      <c r="F13" s="224">
        <v>45</v>
      </c>
      <c r="G13" s="224">
        <v>0</v>
      </c>
      <c r="H13" s="224">
        <v>0</v>
      </c>
      <c r="I13" s="225">
        <f t="shared" si="0"/>
        <v>1245</v>
      </c>
      <c r="J13" s="226">
        <v>566.66999999999996</v>
      </c>
      <c r="K13" s="225">
        <f t="shared" si="1"/>
        <v>678.33</v>
      </c>
      <c r="L13" s="227">
        <v>27</v>
      </c>
      <c r="M13" s="227">
        <v>0</v>
      </c>
      <c r="N13" s="227">
        <v>0</v>
      </c>
      <c r="O13" s="228">
        <v>0</v>
      </c>
      <c r="P13" s="229">
        <v>0.01</v>
      </c>
      <c r="Q13" s="203">
        <f t="shared" si="2"/>
        <v>1492.3259999999998</v>
      </c>
      <c r="R13" s="230">
        <v>1277</v>
      </c>
      <c r="S13" s="231">
        <f t="shared" si="3"/>
        <v>0.85571115158484146</v>
      </c>
      <c r="T13" s="232" t="str">
        <f t="shared" si="4"/>
        <v>▲</v>
      </c>
      <c r="U13" s="214"/>
      <c r="V13" s="226"/>
      <c r="W13" s="227"/>
      <c r="X13" s="230" t="s">
        <v>88</v>
      </c>
      <c r="Y13" s="227"/>
      <c r="Z13" s="233"/>
      <c r="AE13" s="197"/>
      <c r="AF13" s="197"/>
      <c r="AG13" s="198"/>
      <c r="AH13" s="197"/>
      <c r="AI13" s="197"/>
      <c r="AJ13" s="197"/>
      <c r="AK13" s="197"/>
      <c r="AL13" s="197"/>
      <c r="AM13" s="197"/>
      <c r="AN13" s="197"/>
      <c r="AO13" s="197"/>
      <c r="AP13" s="197"/>
      <c r="AQ13" s="197"/>
    </row>
    <row r="14" spans="1:43" s="196" customFormat="1" ht="30" customHeight="1" x14ac:dyDescent="0.25">
      <c r="A14" s="220">
        <v>4</v>
      </c>
      <c r="B14" s="221" t="s">
        <v>139</v>
      </c>
      <c r="C14" s="222">
        <v>15</v>
      </c>
      <c r="D14" s="223">
        <v>1440</v>
      </c>
      <c r="E14" s="224">
        <v>150</v>
      </c>
      <c r="F14" s="224">
        <v>45</v>
      </c>
      <c r="G14" s="224">
        <v>0</v>
      </c>
      <c r="H14" s="224">
        <v>0</v>
      </c>
      <c r="I14" s="225">
        <f t="shared" si="0"/>
        <v>1245</v>
      </c>
      <c r="J14" s="226">
        <v>566.66999999999996</v>
      </c>
      <c r="K14" s="225">
        <f t="shared" si="1"/>
        <v>678.33</v>
      </c>
      <c r="L14" s="227">
        <v>15</v>
      </c>
      <c r="M14" s="227">
        <v>0</v>
      </c>
      <c r="N14" s="227">
        <v>0</v>
      </c>
      <c r="O14" s="228">
        <v>0.01</v>
      </c>
      <c r="P14" s="229">
        <f t="shared" ref="P14:P30" si="5">O14</f>
        <v>0.01</v>
      </c>
      <c r="Q14" s="203">
        <f t="shared" si="2"/>
        <v>2686.1867999999999</v>
      </c>
      <c r="R14" s="230">
        <v>1277</v>
      </c>
      <c r="S14" s="231">
        <f t="shared" si="3"/>
        <v>0.47539508421380078</v>
      </c>
      <c r="T14" s="232" t="str">
        <f t="shared" si="4"/>
        <v/>
      </c>
      <c r="U14" s="214"/>
      <c r="V14" s="226"/>
      <c r="W14" s="227"/>
      <c r="X14" s="230" t="s">
        <v>88</v>
      </c>
      <c r="Y14" s="227"/>
      <c r="Z14" s="233"/>
      <c r="AA14" s="219"/>
      <c r="AB14" s="197"/>
      <c r="AC14" s="197"/>
      <c r="AD14" s="197"/>
      <c r="AE14" s="197"/>
      <c r="AF14" s="197"/>
      <c r="AG14" s="198"/>
      <c r="AH14" s="197"/>
      <c r="AI14" s="197"/>
      <c r="AJ14" s="197"/>
      <c r="AK14" s="197"/>
      <c r="AL14" s="197"/>
      <c r="AM14" s="197"/>
      <c r="AN14" s="197"/>
      <c r="AO14" s="197"/>
      <c r="AP14" s="197"/>
      <c r="AQ14" s="197"/>
    </row>
    <row r="15" spans="1:43" s="196" customFormat="1" ht="30" customHeight="1" x14ac:dyDescent="0.25">
      <c r="A15" s="220">
        <v>5</v>
      </c>
      <c r="B15" s="221" t="s">
        <v>140</v>
      </c>
      <c r="C15" s="222">
        <v>15</v>
      </c>
      <c r="D15" s="223">
        <v>1440</v>
      </c>
      <c r="E15" s="224">
        <v>150</v>
      </c>
      <c r="F15" s="224">
        <v>45</v>
      </c>
      <c r="G15" s="224">
        <v>0</v>
      </c>
      <c r="H15" s="224">
        <v>0</v>
      </c>
      <c r="I15" s="225">
        <f t="shared" si="0"/>
        <v>1245</v>
      </c>
      <c r="J15" s="226">
        <v>566.66999999999996</v>
      </c>
      <c r="K15" s="225">
        <f t="shared" si="1"/>
        <v>678.33</v>
      </c>
      <c r="L15" s="227">
        <v>28</v>
      </c>
      <c r="M15" s="227">
        <v>0</v>
      </c>
      <c r="N15" s="227">
        <v>0</v>
      </c>
      <c r="O15" s="228">
        <v>0</v>
      </c>
      <c r="P15" s="229">
        <f t="shared" si="5"/>
        <v>0</v>
      </c>
      <c r="Q15" s="203">
        <f t="shared" si="2"/>
        <v>1453.5642857142859</v>
      </c>
      <c r="R15" s="230">
        <v>1277</v>
      </c>
      <c r="S15" s="231">
        <f t="shared" si="3"/>
        <v>0.8785301156271037</v>
      </c>
      <c r="T15" s="232" t="str">
        <f t="shared" si="4"/>
        <v>▲</v>
      </c>
      <c r="U15" s="214"/>
      <c r="V15" s="226"/>
      <c r="W15" s="227"/>
      <c r="X15" s="230" t="s">
        <v>88</v>
      </c>
      <c r="Y15" s="227"/>
      <c r="Z15" s="233"/>
      <c r="AA15" s="219"/>
      <c r="AB15" s="197"/>
      <c r="AC15" s="197"/>
      <c r="AD15" s="197"/>
      <c r="AE15" s="197"/>
      <c r="AF15" s="197"/>
      <c r="AG15" s="198"/>
      <c r="AH15" s="197"/>
      <c r="AI15" s="197"/>
      <c r="AJ15" s="197"/>
      <c r="AK15" s="197"/>
      <c r="AL15" s="197"/>
      <c r="AM15" s="197"/>
      <c r="AN15" s="197"/>
      <c r="AO15" s="197"/>
      <c r="AP15" s="197"/>
      <c r="AQ15" s="197"/>
    </row>
    <row r="16" spans="1:43" s="196" customFormat="1" ht="30" customHeight="1" x14ac:dyDescent="0.25">
      <c r="A16" s="220">
        <v>6</v>
      </c>
      <c r="B16" s="221"/>
      <c r="C16" s="222"/>
      <c r="D16" s="223">
        <v>0</v>
      </c>
      <c r="E16" s="224">
        <v>0</v>
      </c>
      <c r="F16" s="224">
        <v>0</v>
      </c>
      <c r="G16" s="224">
        <v>0</v>
      </c>
      <c r="H16" s="224">
        <v>0</v>
      </c>
      <c r="I16" s="225">
        <f t="shared" si="0"/>
        <v>0</v>
      </c>
      <c r="J16" s="226"/>
      <c r="K16" s="225">
        <f t="shared" si="1"/>
        <v>0</v>
      </c>
      <c r="L16" s="227"/>
      <c r="M16" s="227"/>
      <c r="N16" s="227"/>
      <c r="O16" s="228"/>
      <c r="P16" s="229">
        <f t="shared" si="5"/>
        <v>0</v>
      </c>
      <c r="Q16" s="203">
        <f t="shared" si="2"/>
        <v>0</v>
      </c>
      <c r="R16" s="230"/>
      <c r="S16" s="231">
        <f t="shared" si="3"/>
        <v>0</v>
      </c>
      <c r="T16" s="232" t="str">
        <f t="shared" si="4"/>
        <v/>
      </c>
      <c r="U16" s="214"/>
      <c r="V16" s="226"/>
      <c r="W16" s="227"/>
      <c r="X16" s="230" t="s">
        <v>88</v>
      </c>
      <c r="Y16" s="227"/>
      <c r="Z16" s="233"/>
      <c r="AA16" s="219"/>
      <c r="AB16" s="197"/>
      <c r="AC16" s="197"/>
      <c r="AD16" s="197"/>
      <c r="AE16" s="197"/>
      <c r="AF16" s="197"/>
      <c r="AG16" s="198"/>
      <c r="AH16" s="197"/>
      <c r="AI16" s="197"/>
      <c r="AJ16" s="197"/>
      <c r="AK16" s="197"/>
      <c r="AL16" s="197"/>
      <c r="AM16" s="197"/>
      <c r="AN16" s="197"/>
      <c r="AO16" s="197"/>
      <c r="AP16" s="197"/>
      <c r="AQ16" s="197"/>
    </row>
    <row r="17" spans="1:43" s="196" customFormat="1" ht="30" customHeight="1" x14ac:dyDescent="0.25">
      <c r="A17" s="220">
        <v>7</v>
      </c>
      <c r="B17" s="221"/>
      <c r="C17" s="222"/>
      <c r="D17" s="223">
        <v>0</v>
      </c>
      <c r="E17" s="224">
        <v>0</v>
      </c>
      <c r="F17" s="224">
        <v>0</v>
      </c>
      <c r="G17" s="224">
        <v>0</v>
      </c>
      <c r="H17" s="224">
        <v>0</v>
      </c>
      <c r="I17" s="225">
        <f t="shared" si="0"/>
        <v>0</v>
      </c>
      <c r="J17" s="226"/>
      <c r="K17" s="225">
        <f t="shared" si="1"/>
        <v>0</v>
      </c>
      <c r="L17" s="227"/>
      <c r="M17" s="227"/>
      <c r="N17" s="227"/>
      <c r="O17" s="228"/>
      <c r="P17" s="229">
        <f t="shared" si="5"/>
        <v>0</v>
      </c>
      <c r="Q17" s="203">
        <f t="shared" si="2"/>
        <v>0</v>
      </c>
      <c r="R17" s="230"/>
      <c r="S17" s="231">
        <f t="shared" si="3"/>
        <v>0</v>
      </c>
      <c r="T17" s="232" t="str">
        <f t="shared" si="4"/>
        <v/>
      </c>
      <c r="U17" s="214"/>
      <c r="V17" s="226"/>
      <c r="W17" s="227"/>
      <c r="X17" s="230" t="s">
        <v>88</v>
      </c>
      <c r="Y17" s="227"/>
      <c r="Z17" s="233"/>
      <c r="AA17" s="219"/>
      <c r="AB17" s="197"/>
      <c r="AC17" s="197"/>
      <c r="AD17" s="197"/>
      <c r="AE17" s="197"/>
      <c r="AF17" s="197"/>
      <c r="AG17" s="198"/>
      <c r="AH17" s="197"/>
      <c r="AI17" s="197"/>
      <c r="AJ17" s="197"/>
      <c r="AK17" s="197"/>
      <c r="AL17" s="197"/>
      <c r="AM17" s="197"/>
      <c r="AN17" s="197"/>
      <c r="AO17" s="197"/>
      <c r="AP17" s="197"/>
      <c r="AQ17" s="197"/>
    </row>
    <row r="18" spans="1:43" s="196" customFormat="1" ht="30" customHeight="1" x14ac:dyDescent="0.25">
      <c r="A18" s="220">
        <v>8</v>
      </c>
      <c r="B18" s="221"/>
      <c r="C18" s="222"/>
      <c r="D18" s="223">
        <v>0</v>
      </c>
      <c r="E18" s="224">
        <v>0</v>
      </c>
      <c r="F18" s="224">
        <v>0</v>
      </c>
      <c r="G18" s="224">
        <v>0</v>
      </c>
      <c r="H18" s="224">
        <v>0</v>
      </c>
      <c r="I18" s="225">
        <f t="shared" si="0"/>
        <v>0</v>
      </c>
      <c r="J18" s="226"/>
      <c r="K18" s="225">
        <f t="shared" si="1"/>
        <v>0</v>
      </c>
      <c r="L18" s="227"/>
      <c r="M18" s="227"/>
      <c r="N18" s="227"/>
      <c r="O18" s="228"/>
      <c r="P18" s="229">
        <f t="shared" si="5"/>
        <v>0</v>
      </c>
      <c r="Q18" s="203">
        <f t="shared" si="2"/>
        <v>0</v>
      </c>
      <c r="R18" s="230"/>
      <c r="S18" s="231">
        <f t="shared" si="3"/>
        <v>0</v>
      </c>
      <c r="T18" s="232" t="str">
        <f t="shared" si="4"/>
        <v/>
      </c>
      <c r="U18" s="214"/>
      <c r="V18" s="226"/>
      <c r="W18" s="227"/>
      <c r="X18" s="230" t="s">
        <v>88</v>
      </c>
      <c r="Y18" s="227"/>
      <c r="Z18" s="233"/>
      <c r="AA18" s="219"/>
      <c r="AB18" s="197"/>
      <c r="AC18" s="197"/>
      <c r="AD18" s="197"/>
      <c r="AE18" s="197"/>
      <c r="AF18" s="197"/>
      <c r="AG18" s="198"/>
      <c r="AH18" s="197"/>
      <c r="AI18" s="197"/>
      <c r="AJ18" s="197"/>
      <c r="AK18" s="197"/>
      <c r="AL18" s="197"/>
      <c r="AM18" s="197"/>
      <c r="AN18" s="197"/>
      <c r="AO18" s="197"/>
      <c r="AP18" s="197"/>
      <c r="AQ18" s="197"/>
    </row>
    <row r="19" spans="1:43" s="196" customFormat="1" ht="30" customHeight="1" x14ac:dyDescent="0.25">
      <c r="A19" s="220">
        <v>9</v>
      </c>
      <c r="B19" s="221"/>
      <c r="C19" s="222"/>
      <c r="D19" s="223">
        <v>0</v>
      </c>
      <c r="E19" s="224">
        <v>0</v>
      </c>
      <c r="F19" s="224">
        <v>0</v>
      </c>
      <c r="G19" s="224">
        <v>0</v>
      </c>
      <c r="H19" s="224">
        <v>0</v>
      </c>
      <c r="I19" s="225">
        <f t="shared" si="0"/>
        <v>0</v>
      </c>
      <c r="J19" s="226"/>
      <c r="K19" s="225">
        <f t="shared" si="1"/>
        <v>0</v>
      </c>
      <c r="L19" s="227"/>
      <c r="M19" s="227"/>
      <c r="N19" s="227"/>
      <c r="O19" s="228"/>
      <c r="P19" s="229">
        <f t="shared" si="5"/>
        <v>0</v>
      </c>
      <c r="Q19" s="203">
        <f t="shared" si="2"/>
        <v>0</v>
      </c>
      <c r="R19" s="230"/>
      <c r="S19" s="231">
        <f t="shared" si="3"/>
        <v>0</v>
      </c>
      <c r="T19" s="232" t="str">
        <f t="shared" si="4"/>
        <v/>
      </c>
      <c r="U19" s="214"/>
      <c r="V19" s="226"/>
      <c r="W19" s="227"/>
      <c r="X19" s="230" t="s">
        <v>88</v>
      </c>
      <c r="Y19" s="227"/>
      <c r="Z19" s="233"/>
      <c r="AA19" s="219"/>
      <c r="AB19" s="197"/>
      <c r="AC19" s="197"/>
      <c r="AD19" s="197"/>
      <c r="AE19" s="197"/>
      <c r="AF19" s="197"/>
      <c r="AG19" s="198"/>
      <c r="AH19" s="197"/>
      <c r="AI19" s="197"/>
      <c r="AJ19" s="197"/>
      <c r="AK19" s="197"/>
      <c r="AL19" s="197"/>
      <c r="AM19" s="197"/>
      <c r="AN19" s="197"/>
      <c r="AO19" s="197"/>
      <c r="AP19" s="197"/>
      <c r="AQ19" s="197"/>
    </row>
    <row r="20" spans="1:43" s="196" customFormat="1" ht="30" customHeight="1" x14ac:dyDescent="0.25">
      <c r="A20" s="220">
        <v>10</v>
      </c>
      <c r="B20" s="221"/>
      <c r="C20" s="222"/>
      <c r="D20" s="223">
        <v>0</v>
      </c>
      <c r="E20" s="224">
        <v>0</v>
      </c>
      <c r="F20" s="224">
        <v>0</v>
      </c>
      <c r="G20" s="224">
        <v>0</v>
      </c>
      <c r="H20" s="224">
        <v>0</v>
      </c>
      <c r="I20" s="225">
        <f t="shared" si="0"/>
        <v>0</v>
      </c>
      <c r="J20" s="226"/>
      <c r="K20" s="225">
        <f t="shared" si="1"/>
        <v>0</v>
      </c>
      <c r="L20" s="227"/>
      <c r="M20" s="227"/>
      <c r="N20" s="227"/>
      <c r="O20" s="228"/>
      <c r="P20" s="229">
        <f t="shared" si="5"/>
        <v>0</v>
      </c>
      <c r="Q20" s="203">
        <f t="shared" si="2"/>
        <v>0</v>
      </c>
      <c r="R20" s="230"/>
      <c r="S20" s="231">
        <f t="shared" si="3"/>
        <v>0</v>
      </c>
      <c r="T20" s="232" t="str">
        <f t="shared" si="4"/>
        <v/>
      </c>
      <c r="U20" s="214"/>
      <c r="V20" s="226"/>
      <c r="W20" s="227"/>
      <c r="X20" s="230" t="s">
        <v>88</v>
      </c>
      <c r="Y20" s="227"/>
      <c r="Z20" s="233"/>
      <c r="AA20" s="219"/>
      <c r="AB20" s="197"/>
      <c r="AC20" s="197"/>
      <c r="AD20" s="197"/>
      <c r="AE20" s="197"/>
      <c r="AF20" s="197"/>
      <c r="AG20" s="198"/>
      <c r="AH20" s="197"/>
      <c r="AI20" s="197"/>
      <c r="AJ20" s="197"/>
      <c r="AK20" s="197"/>
      <c r="AL20" s="197"/>
      <c r="AM20" s="197"/>
      <c r="AN20" s="197"/>
      <c r="AO20" s="197"/>
      <c r="AP20" s="197"/>
      <c r="AQ20" s="197"/>
    </row>
    <row r="21" spans="1:43" s="196" customFormat="1" ht="30" customHeight="1" x14ac:dyDescent="0.25">
      <c r="A21" s="220">
        <v>11</v>
      </c>
      <c r="B21" s="221"/>
      <c r="C21" s="222"/>
      <c r="D21" s="223">
        <v>0</v>
      </c>
      <c r="E21" s="224">
        <v>0</v>
      </c>
      <c r="F21" s="224">
        <v>0</v>
      </c>
      <c r="G21" s="224">
        <v>0</v>
      </c>
      <c r="H21" s="224">
        <v>0</v>
      </c>
      <c r="I21" s="225">
        <f t="shared" si="0"/>
        <v>0</v>
      </c>
      <c r="J21" s="226"/>
      <c r="K21" s="225">
        <f t="shared" si="1"/>
        <v>0</v>
      </c>
      <c r="L21" s="227"/>
      <c r="M21" s="227"/>
      <c r="N21" s="227"/>
      <c r="O21" s="228"/>
      <c r="P21" s="229">
        <f t="shared" si="5"/>
        <v>0</v>
      </c>
      <c r="Q21" s="203">
        <f t="shared" si="2"/>
        <v>0</v>
      </c>
      <c r="R21" s="230"/>
      <c r="S21" s="231">
        <f t="shared" si="3"/>
        <v>0</v>
      </c>
      <c r="T21" s="232" t="str">
        <f t="shared" si="4"/>
        <v/>
      </c>
      <c r="U21" s="214"/>
      <c r="V21" s="226"/>
      <c r="W21" s="227"/>
      <c r="X21" s="230" t="s">
        <v>88</v>
      </c>
      <c r="Y21" s="227"/>
      <c r="Z21" s="233"/>
      <c r="AA21" s="219"/>
      <c r="AB21" s="197"/>
      <c r="AC21" s="197"/>
      <c r="AD21" s="197"/>
      <c r="AE21" s="197"/>
      <c r="AF21" s="197"/>
      <c r="AG21" s="198"/>
      <c r="AH21" s="197"/>
      <c r="AI21" s="197"/>
      <c r="AJ21" s="197"/>
      <c r="AK21" s="197"/>
      <c r="AL21" s="197"/>
      <c r="AM21" s="197"/>
      <c r="AN21" s="197"/>
      <c r="AO21" s="197"/>
      <c r="AP21" s="197"/>
      <c r="AQ21" s="197"/>
    </row>
    <row r="22" spans="1:43" s="196" customFormat="1" ht="30" customHeight="1" x14ac:dyDescent="0.25">
      <c r="A22" s="220">
        <v>12</v>
      </c>
      <c r="B22" s="221"/>
      <c r="C22" s="222"/>
      <c r="D22" s="223">
        <v>0</v>
      </c>
      <c r="E22" s="224">
        <v>0</v>
      </c>
      <c r="F22" s="224">
        <v>0</v>
      </c>
      <c r="G22" s="224">
        <v>0</v>
      </c>
      <c r="H22" s="224">
        <v>0</v>
      </c>
      <c r="I22" s="225">
        <f t="shared" si="0"/>
        <v>0</v>
      </c>
      <c r="J22" s="226"/>
      <c r="K22" s="225">
        <f t="shared" si="1"/>
        <v>0</v>
      </c>
      <c r="L22" s="227"/>
      <c r="M22" s="227"/>
      <c r="N22" s="227"/>
      <c r="O22" s="228"/>
      <c r="P22" s="229">
        <f t="shared" si="5"/>
        <v>0</v>
      </c>
      <c r="Q22" s="203">
        <f t="shared" si="2"/>
        <v>0</v>
      </c>
      <c r="R22" s="230"/>
      <c r="S22" s="231">
        <f t="shared" si="3"/>
        <v>0</v>
      </c>
      <c r="T22" s="232" t="str">
        <f t="shared" si="4"/>
        <v/>
      </c>
      <c r="U22" s="214"/>
      <c r="V22" s="226"/>
      <c r="W22" s="227"/>
      <c r="X22" s="230" t="s">
        <v>88</v>
      </c>
      <c r="Y22" s="227"/>
      <c r="Z22" s="233"/>
      <c r="AA22" s="219"/>
      <c r="AB22" s="197"/>
      <c r="AC22" s="197"/>
      <c r="AD22" s="197"/>
      <c r="AE22" s="197"/>
      <c r="AF22" s="197"/>
      <c r="AG22" s="198"/>
      <c r="AH22" s="197"/>
      <c r="AI22" s="197"/>
      <c r="AJ22" s="197"/>
      <c r="AK22" s="197"/>
      <c r="AL22" s="197"/>
      <c r="AM22" s="197"/>
      <c r="AN22" s="197"/>
      <c r="AO22" s="197"/>
      <c r="AP22" s="197"/>
      <c r="AQ22" s="197"/>
    </row>
    <row r="23" spans="1:43" s="196" customFormat="1" ht="30" customHeight="1" x14ac:dyDescent="0.25">
      <c r="A23" s="220">
        <v>13</v>
      </c>
      <c r="B23" s="221"/>
      <c r="C23" s="222"/>
      <c r="D23" s="223">
        <v>0</v>
      </c>
      <c r="E23" s="224">
        <v>0</v>
      </c>
      <c r="F23" s="224">
        <v>0</v>
      </c>
      <c r="G23" s="224">
        <v>0</v>
      </c>
      <c r="H23" s="224">
        <v>0</v>
      </c>
      <c r="I23" s="225">
        <f t="shared" si="0"/>
        <v>0</v>
      </c>
      <c r="J23" s="226"/>
      <c r="K23" s="225">
        <f t="shared" si="1"/>
        <v>0</v>
      </c>
      <c r="L23" s="227"/>
      <c r="M23" s="227"/>
      <c r="N23" s="227"/>
      <c r="O23" s="228"/>
      <c r="P23" s="229">
        <f t="shared" si="5"/>
        <v>0</v>
      </c>
      <c r="Q23" s="203">
        <f t="shared" si="2"/>
        <v>0</v>
      </c>
      <c r="R23" s="230"/>
      <c r="S23" s="231">
        <f t="shared" si="3"/>
        <v>0</v>
      </c>
      <c r="T23" s="232" t="str">
        <f t="shared" si="4"/>
        <v/>
      </c>
      <c r="U23" s="214"/>
      <c r="V23" s="226"/>
      <c r="W23" s="227"/>
      <c r="X23" s="230" t="s">
        <v>88</v>
      </c>
      <c r="Y23" s="227"/>
      <c r="Z23" s="233"/>
      <c r="AA23" s="219"/>
      <c r="AB23" s="197"/>
      <c r="AC23" s="197"/>
      <c r="AD23" s="197"/>
      <c r="AE23" s="197"/>
      <c r="AF23" s="197"/>
      <c r="AG23" s="198"/>
      <c r="AH23" s="197"/>
      <c r="AI23" s="197"/>
      <c r="AJ23" s="197"/>
      <c r="AK23" s="197"/>
      <c r="AL23" s="197"/>
      <c r="AM23" s="197"/>
      <c r="AN23" s="197"/>
      <c r="AO23" s="197"/>
      <c r="AP23" s="197"/>
      <c r="AQ23" s="197"/>
    </row>
    <row r="24" spans="1:43" s="196" customFormat="1" ht="30" customHeight="1" x14ac:dyDescent="0.25">
      <c r="A24" s="220">
        <v>14</v>
      </c>
      <c r="B24" s="221"/>
      <c r="C24" s="222"/>
      <c r="D24" s="223">
        <v>0</v>
      </c>
      <c r="E24" s="224">
        <v>0</v>
      </c>
      <c r="F24" s="224">
        <v>0</v>
      </c>
      <c r="G24" s="224">
        <v>0</v>
      </c>
      <c r="H24" s="224">
        <v>0</v>
      </c>
      <c r="I24" s="225">
        <f t="shared" si="0"/>
        <v>0</v>
      </c>
      <c r="J24" s="226"/>
      <c r="K24" s="225">
        <f t="shared" si="1"/>
        <v>0</v>
      </c>
      <c r="L24" s="227"/>
      <c r="M24" s="227"/>
      <c r="N24" s="227"/>
      <c r="O24" s="228"/>
      <c r="P24" s="229">
        <f t="shared" si="5"/>
        <v>0</v>
      </c>
      <c r="Q24" s="203">
        <f t="shared" si="2"/>
        <v>0</v>
      </c>
      <c r="R24" s="230"/>
      <c r="S24" s="231">
        <f t="shared" si="3"/>
        <v>0</v>
      </c>
      <c r="T24" s="232" t="str">
        <f t="shared" si="4"/>
        <v/>
      </c>
      <c r="U24" s="214"/>
      <c r="V24" s="226"/>
      <c r="W24" s="227"/>
      <c r="X24" s="230" t="s">
        <v>88</v>
      </c>
      <c r="Y24" s="227"/>
      <c r="Z24" s="233"/>
      <c r="AA24" s="219"/>
      <c r="AB24" s="197"/>
      <c r="AC24" s="197"/>
      <c r="AD24" s="197"/>
      <c r="AE24" s="197"/>
      <c r="AF24" s="197"/>
      <c r="AG24" s="198"/>
      <c r="AH24" s="197"/>
      <c r="AI24" s="197"/>
      <c r="AJ24" s="197"/>
      <c r="AK24" s="197"/>
      <c r="AL24" s="197"/>
      <c r="AM24" s="197"/>
      <c r="AN24" s="197"/>
      <c r="AO24" s="197"/>
      <c r="AP24" s="197"/>
      <c r="AQ24" s="197"/>
    </row>
    <row r="25" spans="1:43" s="196" customFormat="1" ht="30" customHeight="1" x14ac:dyDescent="0.25">
      <c r="A25" s="220">
        <v>15</v>
      </c>
      <c r="B25" s="221"/>
      <c r="C25" s="222"/>
      <c r="D25" s="223">
        <v>0</v>
      </c>
      <c r="E25" s="224">
        <v>0</v>
      </c>
      <c r="F25" s="224">
        <v>0</v>
      </c>
      <c r="G25" s="224">
        <v>0</v>
      </c>
      <c r="H25" s="224">
        <v>0</v>
      </c>
      <c r="I25" s="225">
        <f t="shared" si="0"/>
        <v>0</v>
      </c>
      <c r="J25" s="226"/>
      <c r="K25" s="225">
        <f t="shared" si="1"/>
        <v>0</v>
      </c>
      <c r="L25" s="227"/>
      <c r="M25" s="227"/>
      <c r="N25" s="227"/>
      <c r="O25" s="228"/>
      <c r="P25" s="229">
        <f t="shared" si="5"/>
        <v>0</v>
      </c>
      <c r="Q25" s="203">
        <f t="shared" si="2"/>
        <v>0</v>
      </c>
      <c r="R25" s="230"/>
      <c r="S25" s="231">
        <f t="shared" si="3"/>
        <v>0</v>
      </c>
      <c r="T25" s="232" t="str">
        <f t="shared" si="4"/>
        <v/>
      </c>
      <c r="U25" s="214"/>
      <c r="V25" s="226"/>
      <c r="W25" s="227"/>
      <c r="X25" s="230" t="s">
        <v>88</v>
      </c>
      <c r="Y25" s="227"/>
      <c r="Z25" s="233"/>
      <c r="AA25" s="219"/>
      <c r="AB25" s="197"/>
      <c r="AC25" s="197"/>
      <c r="AD25" s="197"/>
      <c r="AE25" s="197"/>
      <c r="AF25" s="197"/>
      <c r="AG25" s="198"/>
      <c r="AH25" s="197"/>
      <c r="AI25" s="197"/>
      <c r="AJ25" s="197"/>
      <c r="AK25" s="197"/>
      <c r="AL25" s="197"/>
      <c r="AM25" s="197"/>
      <c r="AN25" s="197"/>
      <c r="AO25" s="197"/>
      <c r="AP25" s="197"/>
      <c r="AQ25" s="197"/>
    </row>
    <row r="26" spans="1:43" s="196" customFormat="1" ht="30" customHeight="1" x14ac:dyDescent="0.25">
      <c r="A26" s="220">
        <v>16</v>
      </c>
      <c r="B26" s="221"/>
      <c r="C26" s="222"/>
      <c r="D26" s="223">
        <v>0</v>
      </c>
      <c r="E26" s="224">
        <v>0</v>
      </c>
      <c r="F26" s="224">
        <v>0</v>
      </c>
      <c r="G26" s="224">
        <v>0</v>
      </c>
      <c r="H26" s="224">
        <v>0</v>
      </c>
      <c r="I26" s="225">
        <f t="shared" si="0"/>
        <v>0</v>
      </c>
      <c r="J26" s="226"/>
      <c r="K26" s="225">
        <f t="shared" si="1"/>
        <v>0</v>
      </c>
      <c r="L26" s="227"/>
      <c r="M26" s="227"/>
      <c r="N26" s="227"/>
      <c r="O26" s="228"/>
      <c r="P26" s="229">
        <f t="shared" si="5"/>
        <v>0</v>
      </c>
      <c r="Q26" s="203">
        <f t="shared" si="2"/>
        <v>0</v>
      </c>
      <c r="R26" s="230"/>
      <c r="S26" s="231">
        <f t="shared" si="3"/>
        <v>0</v>
      </c>
      <c r="T26" s="232" t="str">
        <f t="shared" si="4"/>
        <v/>
      </c>
      <c r="U26" s="214"/>
      <c r="V26" s="226"/>
      <c r="W26" s="227"/>
      <c r="X26" s="230" t="s">
        <v>88</v>
      </c>
      <c r="Y26" s="227"/>
      <c r="Z26" s="233"/>
      <c r="AA26" s="219"/>
      <c r="AB26" s="197"/>
      <c r="AC26" s="197"/>
      <c r="AD26" s="197"/>
      <c r="AE26" s="197"/>
      <c r="AF26" s="197"/>
      <c r="AG26" s="198"/>
      <c r="AH26" s="197"/>
      <c r="AI26" s="197"/>
      <c r="AJ26" s="197"/>
      <c r="AK26" s="197"/>
      <c r="AL26" s="197"/>
      <c r="AM26" s="197"/>
      <c r="AN26" s="197"/>
      <c r="AO26" s="197"/>
      <c r="AP26" s="197"/>
      <c r="AQ26" s="197"/>
    </row>
    <row r="27" spans="1:43" s="196" customFormat="1" ht="30" customHeight="1" x14ac:dyDescent="0.25">
      <c r="A27" s="220">
        <v>17</v>
      </c>
      <c r="B27" s="221"/>
      <c r="C27" s="222"/>
      <c r="D27" s="223">
        <v>0</v>
      </c>
      <c r="E27" s="224">
        <v>0</v>
      </c>
      <c r="F27" s="224">
        <v>0</v>
      </c>
      <c r="G27" s="224">
        <v>0</v>
      </c>
      <c r="H27" s="224">
        <v>0</v>
      </c>
      <c r="I27" s="225">
        <f t="shared" si="0"/>
        <v>0</v>
      </c>
      <c r="J27" s="226"/>
      <c r="K27" s="225">
        <f t="shared" si="1"/>
        <v>0</v>
      </c>
      <c r="L27" s="227"/>
      <c r="M27" s="227"/>
      <c r="N27" s="227"/>
      <c r="O27" s="228"/>
      <c r="P27" s="229">
        <f t="shared" si="5"/>
        <v>0</v>
      </c>
      <c r="Q27" s="203">
        <f t="shared" si="2"/>
        <v>0</v>
      </c>
      <c r="R27" s="230"/>
      <c r="S27" s="231">
        <f t="shared" si="3"/>
        <v>0</v>
      </c>
      <c r="T27" s="232" t="str">
        <f t="shared" si="4"/>
        <v/>
      </c>
      <c r="U27" s="214"/>
      <c r="V27" s="226"/>
      <c r="W27" s="227"/>
      <c r="X27" s="230" t="s">
        <v>88</v>
      </c>
      <c r="Y27" s="227"/>
      <c r="Z27" s="233"/>
      <c r="AA27" s="219"/>
      <c r="AB27" s="197"/>
      <c r="AC27" s="197"/>
      <c r="AD27" s="197"/>
      <c r="AE27" s="197"/>
      <c r="AF27" s="197"/>
      <c r="AG27" s="198"/>
      <c r="AH27" s="197"/>
      <c r="AI27" s="197"/>
      <c r="AJ27" s="197"/>
      <c r="AK27" s="197"/>
      <c r="AL27" s="197"/>
      <c r="AM27" s="197"/>
      <c r="AN27" s="197"/>
      <c r="AO27" s="197"/>
      <c r="AP27" s="197"/>
      <c r="AQ27" s="197"/>
    </row>
    <row r="28" spans="1:43" s="196" customFormat="1" ht="30" customHeight="1" x14ac:dyDescent="0.25">
      <c r="A28" s="220">
        <v>18</v>
      </c>
      <c r="B28" s="221"/>
      <c r="C28" s="222"/>
      <c r="D28" s="223">
        <v>0</v>
      </c>
      <c r="E28" s="224">
        <v>0</v>
      </c>
      <c r="F28" s="224">
        <v>0</v>
      </c>
      <c r="G28" s="224">
        <v>0</v>
      </c>
      <c r="H28" s="224">
        <v>0</v>
      </c>
      <c r="I28" s="225">
        <f t="shared" si="0"/>
        <v>0</v>
      </c>
      <c r="J28" s="226"/>
      <c r="K28" s="225">
        <f t="shared" si="1"/>
        <v>0</v>
      </c>
      <c r="L28" s="227"/>
      <c r="M28" s="227"/>
      <c r="N28" s="227"/>
      <c r="O28" s="228"/>
      <c r="P28" s="229">
        <f t="shared" si="5"/>
        <v>0</v>
      </c>
      <c r="Q28" s="203">
        <f t="shared" si="2"/>
        <v>0</v>
      </c>
      <c r="R28" s="230"/>
      <c r="S28" s="231">
        <f t="shared" si="3"/>
        <v>0</v>
      </c>
      <c r="T28" s="232" t="str">
        <f t="shared" si="4"/>
        <v/>
      </c>
      <c r="U28" s="214"/>
      <c r="V28" s="226"/>
      <c r="W28" s="227"/>
      <c r="X28" s="230" t="s">
        <v>88</v>
      </c>
      <c r="Y28" s="227"/>
      <c r="Z28" s="233"/>
      <c r="AA28" s="219"/>
      <c r="AB28" s="197"/>
      <c r="AC28" s="197"/>
      <c r="AD28" s="197"/>
      <c r="AE28" s="197"/>
      <c r="AF28" s="197"/>
      <c r="AG28" s="198"/>
      <c r="AH28" s="197"/>
      <c r="AI28" s="197"/>
      <c r="AJ28" s="197"/>
      <c r="AK28" s="197"/>
      <c r="AL28" s="197"/>
      <c r="AM28" s="197"/>
      <c r="AN28" s="197"/>
      <c r="AO28" s="197"/>
      <c r="AP28" s="197"/>
      <c r="AQ28" s="197"/>
    </row>
    <row r="29" spans="1:43" s="196" customFormat="1" ht="30" customHeight="1" x14ac:dyDescent="0.25">
      <c r="A29" s="220">
        <v>19</v>
      </c>
      <c r="B29" s="221"/>
      <c r="C29" s="222"/>
      <c r="D29" s="223">
        <v>0</v>
      </c>
      <c r="E29" s="224">
        <v>0</v>
      </c>
      <c r="F29" s="224">
        <v>0</v>
      </c>
      <c r="G29" s="224">
        <v>0</v>
      </c>
      <c r="H29" s="224">
        <v>0</v>
      </c>
      <c r="I29" s="225">
        <f t="shared" si="0"/>
        <v>0</v>
      </c>
      <c r="J29" s="226"/>
      <c r="K29" s="225">
        <f t="shared" si="1"/>
        <v>0</v>
      </c>
      <c r="L29" s="227"/>
      <c r="M29" s="227"/>
      <c r="N29" s="227"/>
      <c r="O29" s="228"/>
      <c r="P29" s="229">
        <f t="shared" si="5"/>
        <v>0</v>
      </c>
      <c r="Q29" s="203">
        <f t="shared" si="2"/>
        <v>0</v>
      </c>
      <c r="R29" s="230"/>
      <c r="S29" s="231">
        <f t="shared" si="3"/>
        <v>0</v>
      </c>
      <c r="T29" s="232" t="str">
        <f t="shared" si="4"/>
        <v/>
      </c>
      <c r="U29" s="214"/>
      <c r="V29" s="226"/>
      <c r="W29" s="227"/>
      <c r="X29" s="230" t="s">
        <v>88</v>
      </c>
      <c r="Y29" s="227"/>
      <c r="Z29" s="233"/>
      <c r="AA29" s="219"/>
      <c r="AB29" s="197"/>
      <c r="AC29" s="197"/>
      <c r="AD29" s="197"/>
      <c r="AE29" s="197"/>
      <c r="AF29" s="197"/>
      <c r="AG29" s="198"/>
      <c r="AH29" s="197"/>
      <c r="AI29" s="197"/>
      <c r="AJ29" s="197"/>
      <c r="AK29" s="197"/>
      <c r="AL29" s="197"/>
      <c r="AM29" s="197"/>
      <c r="AN29" s="197"/>
      <c r="AO29" s="197"/>
      <c r="AP29" s="197"/>
      <c r="AQ29" s="197"/>
    </row>
    <row r="30" spans="1:43" s="196" customFormat="1" ht="30" customHeight="1" thickBot="1" x14ac:dyDescent="0.3">
      <c r="A30" s="234">
        <v>20</v>
      </c>
      <c r="B30" s="235"/>
      <c r="C30" s="236"/>
      <c r="D30" s="237">
        <v>0</v>
      </c>
      <c r="E30" s="238">
        <v>0</v>
      </c>
      <c r="F30" s="238">
        <v>0</v>
      </c>
      <c r="G30" s="238">
        <v>0</v>
      </c>
      <c r="H30" s="238">
        <v>0</v>
      </c>
      <c r="I30" s="239">
        <f t="shared" si="0"/>
        <v>0</v>
      </c>
      <c r="J30" s="240"/>
      <c r="K30" s="239">
        <f t="shared" si="1"/>
        <v>0</v>
      </c>
      <c r="L30" s="241"/>
      <c r="M30" s="241"/>
      <c r="N30" s="241"/>
      <c r="O30" s="242"/>
      <c r="P30" s="243">
        <f t="shared" si="5"/>
        <v>0</v>
      </c>
      <c r="Q30" s="244">
        <f t="shared" si="2"/>
        <v>0</v>
      </c>
      <c r="R30" s="245"/>
      <c r="S30" s="246">
        <f t="shared" si="3"/>
        <v>0</v>
      </c>
      <c r="T30" s="247" t="str">
        <f>IF(S30&gt;0.8499,IF(S30&gt;0.8999,"X",AG25),"")</f>
        <v/>
      </c>
      <c r="U30" s="214"/>
      <c r="V30" s="240"/>
      <c r="W30" s="241"/>
      <c r="X30" s="245" t="s">
        <v>88</v>
      </c>
      <c r="Y30" s="241"/>
      <c r="Z30" s="248"/>
      <c r="AA30" s="219"/>
      <c r="AB30" s="197"/>
      <c r="AC30" s="197"/>
      <c r="AD30" s="197"/>
      <c r="AE30" s="197"/>
      <c r="AF30" s="197"/>
      <c r="AG30" s="181"/>
      <c r="AH30" s="197"/>
      <c r="AI30" s="197"/>
      <c r="AJ30" s="197"/>
      <c r="AK30" s="197"/>
      <c r="AL30" s="197"/>
      <c r="AM30" s="197"/>
      <c r="AN30" s="197"/>
      <c r="AO30" s="197"/>
      <c r="AP30" s="197"/>
      <c r="AQ30" s="197"/>
    </row>
    <row r="31" spans="1:43" s="196" customFormat="1" ht="33" customHeight="1" x14ac:dyDescent="0.25">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81"/>
      <c r="AH31" s="197"/>
      <c r="AI31" s="197"/>
      <c r="AJ31" s="197"/>
      <c r="AK31" s="197"/>
      <c r="AL31" s="197"/>
      <c r="AM31" s="197"/>
      <c r="AN31" s="197"/>
      <c r="AO31" s="197"/>
      <c r="AP31" s="197"/>
    </row>
    <row r="32" spans="1:43" ht="30" customHeight="1" thickBot="1" x14ac:dyDescent="0.3">
      <c r="A32" s="420" t="s">
        <v>89</v>
      </c>
      <c r="B32" s="420"/>
      <c r="C32" s="421"/>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A32" s="249"/>
      <c r="AB32" s="249"/>
      <c r="AC32" s="249"/>
      <c r="AD32" s="249"/>
      <c r="AE32" s="249"/>
      <c r="AF32" s="249"/>
      <c r="AH32" s="249"/>
      <c r="AI32" s="249"/>
      <c r="AJ32" s="249"/>
      <c r="AK32" s="249"/>
      <c r="AL32" s="249"/>
      <c r="AM32" s="249"/>
      <c r="AN32" s="249"/>
      <c r="AO32" s="249"/>
      <c r="AP32" s="249"/>
      <c r="AQ32" s="249"/>
    </row>
    <row r="33" spans="1:33" ht="30" customHeight="1" thickBot="1" x14ac:dyDescent="0.3">
      <c r="A33" s="410"/>
      <c r="B33" s="410"/>
      <c r="C33" s="411"/>
      <c r="D33" s="411"/>
      <c r="E33" s="411"/>
      <c r="F33" s="411"/>
      <c r="G33" s="411"/>
      <c r="H33" s="411"/>
      <c r="I33" s="411"/>
      <c r="J33" s="411"/>
      <c r="K33" s="411"/>
      <c r="L33" s="411"/>
      <c r="M33" s="411"/>
      <c r="N33" s="411"/>
      <c r="O33" s="411"/>
      <c r="P33" s="411"/>
      <c r="Q33" s="411"/>
      <c r="R33" s="411"/>
      <c r="S33" s="411"/>
      <c r="T33" s="411"/>
      <c r="U33" s="411"/>
      <c r="V33" s="411"/>
      <c r="W33" s="411"/>
      <c r="X33" s="411"/>
      <c r="Y33" s="411"/>
      <c r="Z33" s="411"/>
    </row>
    <row r="34" spans="1:33" ht="30" customHeight="1" thickBot="1" x14ac:dyDescent="0.3">
      <c r="A34" s="411"/>
      <c r="B34" s="411"/>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row>
    <row r="35" spans="1:33" ht="30" customHeight="1" thickBot="1" x14ac:dyDescent="0.3">
      <c r="A35" s="411"/>
      <c r="B35" s="411"/>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411"/>
    </row>
    <row r="36" spans="1:33" ht="28.5" customHeight="1" x14ac:dyDescent="0.5">
      <c r="G36" s="250"/>
      <c r="AG36" s="105"/>
    </row>
    <row r="37" spans="1:33" s="105" customFormat="1" ht="30" customHeight="1" x14ac:dyDescent="0.5">
      <c r="B37" s="165" t="s">
        <v>90</v>
      </c>
      <c r="C37" s="251" t="s">
        <v>54</v>
      </c>
      <c r="D37" s="166" t="s">
        <v>91</v>
      </c>
      <c r="Z37" s="252"/>
      <c r="AG37" s="109"/>
    </row>
    <row r="38" spans="1:33" s="109" customFormat="1" ht="30" customHeight="1" x14ac:dyDescent="0.4">
      <c r="B38" s="107"/>
      <c r="C38" s="253" t="s">
        <v>92</v>
      </c>
      <c r="D38" s="166" t="s">
        <v>166</v>
      </c>
      <c r="Z38" s="254"/>
      <c r="AG38" s="181"/>
    </row>
    <row r="39" spans="1:33" ht="23.25" x14ac:dyDescent="0.35">
      <c r="A39" s="255"/>
      <c r="G39" s="255"/>
      <c r="H39" s="255"/>
      <c r="I39" s="255"/>
      <c r="J39" s="255"/>
      <c r="K39" s="255"/>
    </row>
    <row r="40" spans="1:33" ht="23.25" x14ac:dyDescent="0.35">
      <c r="G40" s="255"/>
      <c r="H40" s="255"/>
      <c r="I40" s="255"/>
      <c r="J40" s="255"/>
      <c r="K40" s="255"/>
    </row>
    <row r="41" spans="1:33" ht="23.25" x14ac:dyDescent="0.35">
      <c r="H41" s="255"/>
      <c r="I41" s="255"/>
      <c r="J41" s="255"/>
      <c r="K41" s="255"/>
    </row>
    <row r="42" spans="1:33" ht="23.25" x14ac:dyDescent="0.35">
      <c r="G42" s="255"/>
      <c r="H42" s="255"/>
      <c r="I42" s="255"/>
      <c r="J42" s="255"/>
      <c r="K42" s="255"/>
    </row>
    <row r="43" spans="1:33" ht="23.25" x14ac:dyDescent="0.35">
      <c r="G43" s="255"/>
      <c r="H43" s="255"/>
      <c r="I43" s="255"/>
      <c r="J43" s="255"/>
      <c r="K43" s="255"/>
    </row>
    <row r="44" spans="1:33" ht="23.25" x14ac:dyDescent="0.35">
      <c r="G44" s="255"/>
      <c r="H44" s="255"/>
      <c r="I44" s="255"/>
      <c r="J44" s="255"/>
      <c r="K44" s="255"/>
    </row>
    <row r="45" spans="1:33" ht="23.25" x14ac:dyDescent="0.35">
      <c r="G45" s="255"/>
      <c r="H45" s="255"/>
      <c r="I45" s="255"/>
      <c r="J45" s="255"/>
      <c r="K45" s="255"/>
    </row>
  </sheetData>
  <sheetProtection selectLockedCells="1" selectUnlockedCells="1"/>
  <mergeCells count="22">
    <mergeCell ref="C4:G4"/>
    <mergeCell ref="R4:T4"/>
    <mergeCell ref="U4:Z4"/>
    <mergeCell ref="C1:G1"/>
    <mergeCell ref="C2:G2"/>
    <mergeCell ref="C3:G3"/>
    <mergeCell ref="R3:T3"/>
    <mergeCell ref="U3:Z3"/>
    <mergeCell ref="D5:E5"/>
    <mergeCell ref="R5:T5"/>
    <mergeCell ref="U5:Z5"/>
    <mergeCell ref="D6:E6"/>
    <mergeCell ref="R6:T6"/>
    <mergeCell ref="U6:Z6"/>
    <mergeCell ref="A34:Z34"/>
    <mergeCell ref="A35:Z35"/>
    <mergeCell ref="C9:I9"/>
    <mergeCell ref="J9:T9"/>
    <mergeCell ref="V9:Z9"/>
    <mergeCell ref="A32:B32"/>
    <mergeCell ref="C32:Z32"/>
    <mergeCell ref="A33:Z33"/>
  </mergeCells>
  <printOptions horizontalCentered="1"/>
  <pageMargins left="0" right="0" top="0.85" bottom="0.75" header="0.5" footer="0.25"/>
  <pageSetup paperSize="17" scale="30" orientation="landscape" r:id="rId1"/>
  <headerFooter alignWithMargins="0">
    <oddHeader>&amp;C&amp;"Arial,Bold"&amp;36CONSTRAINT CAPACITY ESTIMATE
&amp;26(Constraint Level Analysis by Operation)
GP-9 RUN@RATE
Worksheet
Attachment C-3
Analysis of Constraint Process: Sub-Assembly</oddHeader>
    <oddFooter>&amp;L&amp;14AT 1960-C3
October 2017</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C2 Instructions</vt:lpstr>
      <vt:lpstr>C2 System Level Capacity</vt:lpstr>
      <vt:lpstr>C2 Example</vt:lpstr>
      <vt:lpstr>C3 Instructions</vt:lpstr>
      <vt:lpstr>Worksheet by Shift</vt:lpstr>
      <vt:lpstr>C3 Constraint Capacity</vt:lpstr>
      <vt:lpstr>C3 Example</vt:lpstr>
      <vt:lpstr>'C2 Example'!Print_Area</vt:lpstr>
      <vt:lpstr>'C2 Instructions'!Print_Area</vt:lpstr>
      <vt:lpstr>'C2 System Level Capacity'!Print_Area</vt:lpstr>
      <vt:lpstr>'C3 Constraint Capacity'!Print_Area</vt:lpstr>
      <vt:lpstr>'C3 Example'!Print_Area</vt:lpstr>
      <vt:lpstr>'C3 Instructions'!Print_Area</vt:lpstr>
    </vt:vector>
  </TitlesOfParts>
  <Company>GM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R TROTTER</dc:creator>
  <cp:lastModifiedBy>Abby Summers</cp:lastModifiedBy>
  <cp:lastPrinted>2017-10-10T15:55:35Z</cp:lastPrinted>
  <dcterms:created xsi:type="dcterms:W3CDTF">2009-12-20T15:40:32Z</dcterms:created>
  <dcterms:modified xsi:type="dcterms:W3CDTF">2017-10-10T16:41:32Z</dcterms:modified>
</cp:coreProperties>
</file>